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Default Extension="jpeg" ContentType="image/jpeg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080" windowHeight="7800" tabRatio="1000" activeTab="25"/>
  </bookViews>
  <sheets>
    <sheet name="อ1.1" sheetId="31" r:id="rId1"/>
    <sheet name="อ1.2" sheetId="33" r:id="rId2"/>
    <sheet name="อ2.1" sheetId="22" r:id="rId3"/>
    <sheet name="อ2.2" sheetId="23" r:id="rId4"/>
    <sheet name="อ3.1" sheetId="24" r:id="rId5"/>
    <sheet name="อ3.2" sheetId="25" r:id="rId6"/>
    <sheet name="ป1.1" sheetId="26" r:id="rId7"/>
    <sheet name="ป1.2" sheetId="27" r:id="rId8"/>
    <sheet name="ป2.1" sheetId="2" r:id="rId9"/>
    <sheet name="ป2.2" sheetId="3" r:id="rId10"/>
    <sheet name="ป3.1" sheetId="4" r:id="rId11"/>
    <sheet name="ป3.2" sheetId="5" r:id="rId12"/>
    <sheet name="ป4.1" sheetId="6" r:id="rId13"/>
    <sheet name="ป4.2" sheetId="19" r:id="rId14"/>
    <sheet name="ป5.1" sheetId="7" r:id="rId15"/>
    <sheet name="ป5.2" sheetId="8" r:id="rId16"/>
    <sheet name="ป6.1" sheetId="9" r:id="rId17"/>
    <sheet name="ป6.2" sheetId="10" r:id="rId18"/>
    <sheet name="ม1.1" sheetId="11" r:id="rId19"/>
    <sheet name="ม1.2" sheetId="12" r:id="rId20"/>
    <sheet name="สถิติ เวบ" sheetId="28" state="hidden" r:id="rId21"/>
    <sheet name="ม2.1" sheetId="13" r:id="rId22"/>
    <sheet name="ม2.2" sheetId="14" r:id="rId23"/>
    <sheet name="ม3.1" sheetId="15" r:id="rId24"/>
    <sheet name="ม3.2" sheetId="16" r:id="rId25"/>
    <sheet name="สถิติ" sheetId="21" r:id="rId26"/>
    <sheet name="เข้าออก" sheetId="35" r:id="rId27"/>
    <sheet name="Sheet1" sheetId="36" state="hidden" r:id="rId28"/>
    <sheet name="ปก" sheetId="37" r:id="rId29"/>
  </sheets>
  <definedNames>
    <definedName name="_xlnm.Print_Area" localSheetId="6">ป1.1!$A$1:$S$37</definedName>
    <definedName name="_xlnm.Print_Area" localSheetId="7">ป1.2!$A$1:$R$35</definedName>
    <definedName name="_xlnm.Print_Area" localSheetId="8">ป2.1!$A$1:$R$37</definedName>
    <definedName name="_xlnm.Print_Area" localSheetId="9">ป2.2!$A$1:$R$36</definedName>
    <definedName name="_xlnm.Print_Area" localSheetId="10">ป3.1!$A$1:$R$37</definedName>
    <definedName name="_xlnm.Print_Area" localSheetId="11">ป3.2!$A$1:$R$37</definedName>
    <definedName name="_xlnm.Print_Area" localSheetId="12">ป4.1!$A$1:$S$40</definedName>
    <definedName name="_xlnm.Print_Area" localSheetId="13">ป4.2!$A$1:$S$40</definedName>
    <definedName name="_xlnm.Print_Area" localSheetId="14">ป5.1!$A$1:$U$42</definedName>
    <definedName name="_xlnm.Print_Area" localSheetId="15">ป5.2!$A$1:$U$39</definedName>
    <definedName name="_xlnm.Print_Area" localSheetId="16">ป6.1!$A$1:$Q$34</definedName>
    <definedName name="_xlnm.Print_Area" localSheetId="17">ป6.2!$A$1:$Q$32</definedName>
    <definedName name="_xlnm.Print_Area" localSheetId="28">ปก!$C$1:$C$22</definedName>
    <definedName name="_xlnm.Print_Area" localSheetId="18">ม1.1!$A$1:$U$39</definedName>
    <definedName name="_xlnm.Print_Area" localSheetId="19">ม1.2!$A$1:$U$40</definedName>
    <definedName name="_xlnm.Print_Area" localSheetId="21">ม2.1!$A$1:$R$35</definedName>
    <definedName name="_xlnm.Print_Area" localSheetId="22">ม2.2!$A$1:$R$36</definedName>
    <definedName name="_xlnm.Print_Area" localSheetId="23">ม3.1!$A$1:$R$32</definedName>
    <definedName name="_xlnm.Print_Area" localSheetId="24">ม3.2!$A$1:$R$32</definedName>
    <definedName name="_xlnm.Print_Area" localSheetId="25">สถิติ!$B$1:$N$30</definedName>
    <definedName name="_xlnm.Print_Area" localSheetId="20">'สถิติ เวบ'!$B$1:$K$45</definedName>
    <definedName name="_xlnm.Print_Area" localSheetId="0">อ1.1!$A$1:$O$31</definedName>
    <definedName name="_xlnm.Print_Area" localSheetId="2">อ2.1!$A$1:$O$35</definedName>
    <definedName name="_xlnm.Print_Area" localSheetId="3">อ2.2!$A$1:$O$32</definedName>
    <definedName name="_xlnm.Print_Area" localSheetId="4">อ3.1!$A$1:$O$24</definedName>
    <definedName name="_xlnm.Print_Area" localSheetId="5">อ3.2!$A$1:$O$25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1"/>
  <c r="A3" i="19" l="1"/>
  <c r="A3" i="6"/>
  <c r="A3" i="13"/>
  <c r="A3" i="14"/>
  <c r="A3" i="16"/>
  <c r="A3" i="15"/>
  <c r="A3" i="12"/>
  <c r="A3" i="11"/>
  <c r="A3" i="10"/>
  <c r="A3" i="9"/>
  <c r="A3" i="8"/>
  <c r="A3" i="7"/>
  <c r="A3" i="5"/>
  <c r="A3" i="4"/>
  <c r="A3" i="3"/>
  <c r="A3" i="2"/>
  <c r="A3" i="27"/>
  <c r="D18" i="21"/>
  <c r="C18"/>
  <c r="C20"/>
  <c r="D12"/>
  <c r="D11"/>
  <c r="C12"/>
  <c r="C11"/>
  <c r="I17"/>
  <c r="H17"/>
  <c r="I7" l="1"/>
  <c r="H7"/>
  <c r="I16"/>
  <c r="H16"/>
  <c r="I8" l="1"/>
  <c r="H8"/>
  <c r="D10"/>
  <c r="D9"/>
  <c r="C10"/>
  <c r="C9"/>
  <c r="D8"/>
  <c r="C8"/>
  <c r="D7"/>
  <c r="C13" l="1"/>
  <c r="D13"/>
  <c r="J8"/>
  <c r="J7"/>
  <c r="J17"/>
  <c r="J16"/>
  <c r="H9" l="1"/>
  <c r="I9"/>
  <c r="H10"/>
  <c r="I10"/>
  <c r="H11"/>
  <c r="I11"/>
  <c r="H12"/>
  <c r="I12"/>
  <c r="C16"/>
  <c r="D16"/>
  <c r="C17"/>
  <c r="D17"/>
  <c r="I13" l="1"/>
  <c r="H13"/>
  <c r="D34" i="28" l="1"/>
  <c r="C34"/>
  <c r="D27"/>
  <c r="C27"/>
  <c r="D33"/>
  <c r="C33"/>
  <c r="D26"/>
  <c r="C26"/>
  <c r="D32"/>
  <c r="C32"/>
  <c r="D25"/>
  <c r="C25"/>
  <c r="D31"/>
  <c r="C31"/>
  <c r="D24"/>
  <c r="C24"/>
  <c r="D30"/>
  <c r="C30"/>
  <c r="D23"/>
  <c r="C23"/>
  <c r="D29"/>
  <c r="C29"/>
  <c r="D22"/>
  <c r="C22"/>
  <c r="D19"/>
  <c r="C19"/>
  <c r="D12"/>
  <c r="C12"/>
  <c r="D18"/>
  <c r="C18"/>
  <c r="D11"/>
  <c r="C11"/>
  <c r="D17"/>
  <c r="C17"/>
  <c r="D10"/>
  <c r="C10"/>
  <c r="D16"/>
  <c r="C16"/>
  <c r="D9"/>
  <c r="C9"/>
  <c r="D15"/>
  <c r="C15"/>
  <c r="D8"/>
  <c r="C8"/>
  <c r="D14"/>
  <c r="C14"/>
  <c r="D7"/>
  <c r="C7"/>
  <c r="E27" l="1"/>
  <c r="D20"/>
  <c r="D35"/>
  <c r="E10"/>
  <c r="E14"/>
  <c r="E15"/>
  <c r="E16"/>
  <c r="E17"/>
  <c r="E19"/>
  <c r="E24"/>
  <c r="E26"/>
  <c r="E30"/>
  <c r="E31"/>
  <c r="E32"/>
  <c r="E33"/>
  <c r="E11"/>
  <c r="E12"/>
  <c r="C28"/>
  <c r="E29"/>
  <c r="E7"/>
  <c r="E8"/>
  <c r="E18"/>
  <c r="D28"/>
  <c r="E23"/>
  <c r="E34"/>
  <c r="D13"/>
  <c r="E9"/>
  <c r="C35"/>
  <c r="E25"/>
  <c r="C20"/>
  <c r="C13"/>
  <c r="E22"/>
  <c r="E35" l="1"/>
  <c r="E20"/>
  <c r="E13"/>
  <c r="I40"/>
  <c r="D36" s="1"/>
  <c r="E28"/>
  <c r="G40"/>
  <c r="D21" i="21"/>
  <c r="D20"/>
  <c r="D19"/>
  <c r="C21"/>
  <c r="C19"/>
  <c r="C22" l="1"/>
  <c r="D22"/>
  <c r="E21"/>
  <c r="G41" i="28"/>
  <c r="E36" s="1"/>
  <c r="C36"/>
  <c r="I19" i="21"/>
  <c r="I21" l="1"/>
  <c r="I20"/>
  <c r="I18"/>
  <c r="H21"/>
  <c r="H20"/>
  <c r="H19"/>
  <c r="J19" s="1"/>
  <c r="H18"/>
  <c r="E20"/>
  <c r="E11"/>
  <c r="J20" l="1"/>
  <c r="J21"/>
  <c r="I22"/>
  <c r="J18"/>
  <c r="H22"/>
  <c r="G25" s="1"/>
  <c r="J12"/>
  <c r="J11"/>
  <c r="J9"/>
  <c r="J10"/>
  <c r="E17"/>
  <c r="E18"/>
  <c r="E19"/>
  <c r="E16"/>
  <c r="E10"/>
  <c r="E12"/>
  <c r="E9"/>
  <c r="E7"/>
  <c r="E8"/>
  <c r="E13" l="1"/>
  <c r="J22"/>
  <c r="J13"/>
  <c r="E22"/>
  <c r="I25"/>
  <c r="G26" l="1"/>
</calcChain>
</file>

<file path=xl/sharedStrings.xml><?xml version="1.0" encoding="utf-8"?>
<sst xmlns="http://schemas.openxmlformats.org/spreadsheetml/2006/main" count="3423" uniqueCount="1457">
  <si>
    <t>วิเศษดอนหวาย</t>
  </si>
  <si>
    <t>ช่วยประสิทธิ์</t>
  </si>
  <si>
    <t>ดวงมณี</t>
  </si>
  <si>
    <t>ตื้อแก้ว</t>
  </si>
  <si>
    <t>เครือคำ</t>
  </si>
  <si>
    <t>มีเดช</t>
  </si>
  <si>
    <t>เป็งยาวงค์</t>
  </si>
  <si>
    <t>คำหน้อย</t>
  </si>
  <si>
    <t>สุ่นเดช</t>
  </si>
  <si>
    <t>หวนหวาน</t>
  </si>
  <si>
    <t xml:space="preserve">ภู่วิเศษคชสาร </t>
  </si>
  <si>
    <t xml:space="preserve">เชื้อเมืองพาน </t>
  </si>
  <si>
    <t xml:space="preserve">ราชคม </t>
  </si>
  <si>
    <t xml:space="preserve">อางี่กู่ </t>
  </si>
  <si>
    <t xml:space="preserve">คำโล้น </t>
  </si>
  <si>
    <t xml:space="preserve">แสงจันทร์ </t>
  </si>
  <si>
    <t xml:space="preserve">พิชัยดี </t>
  </si>
  <si>
    <t xml:space="preserve">นันตา </t>
  </si>
  <si>
    <t xml:space="preserve">ตันเตโช </t>
  </si>
  <si>
    <t xml:space="preserve">ยืนยิ่ง </t>
  </si>
  <si>
    <t xml:space="preserve">จู่รัตนสาร </t>
  </si>
  <si>
    <t>ใจยะสาร</t>
  </si>
  <si>
    <t xml:space="preserve">หน่อแก้วแปง </t>
  </si>
  <si>
    <t xml:space="preserve">ปัญญาทะ </t>
  </si>
  <si>
    <t xml:space="preserve">นวนด้วง </t>
  </si>
  <si>
    <t xml:space="preserve">จันตาอุด </t>
  </si>
  <si>
    <t xml:space="preserve">เมทา </t>
  </si>
  <si>
    <t>มณีรัตน์</t>
  </si>
  <si>
    <t xml:space="preserve">ยะหมื่น </t>
  </si>
  <si>
    <t>ป.1/1</t>
  </si>
  <si>
    <t>บุญเรืองพเนา</t>
  </si>
  <si>
    <t>ทาแกง</t>
  </si>
  <si>
    <t>สุวรรณ์</t>
  </si>
  <si>
    <t>สิทธิปัญญา</t>
  </si>
  <si>
    <t>ป้องศรี</t>
  </si>
  <si>
    <t>แก้วนึก</t>
  </si>
  <si>
    <t>อินทะฐา</t>
  </si>
  <si>
    <t>ตาเรือน</t>
  </si>
  <si>
    <t>แสนคำ</t>
  </si>
  <si>
    <t>คำแก้ว</t>
  </si>
  <si>
    <t xml:space="preserve">เต้ </t>
  </si>
  <si>
    <t xml:space="preserve">สีเขียว </t>
  </si>
  <si>
    <t xml:space="preserve">เชื้อเมืองพาน  </t>
  </si>
  <si>
    <t xml:space="preserve">อำพรสุวรรณ์ </t>
  </si>
  <si>
    <t xml:space="preserve">อาหยิ </t>
  </si>
  <si>
    <t xml:space="preserve">บรรทรงกิจ </t>
  </si>
  <si>
    <t xml:space="preserve">ธรรมสอน </t>
  </si>
  <si>
    <t xml:space="preserve">อุ่นฟอง </t>
  </si>
  <si>
    <t xml:space="preserve">พรมข่าย </t>
  </si>
  <si>
    <t xml:space="preserve">สุกรณ์ </t>
  </si>
  <si>
    <t xml:space="preserve">บุญเรือง </t>
  </si>
  <si>
    <t xml:space="preserve">ศิวพิทักษ์สวัสดิ์ </t>
  </si>
  <si>
    <t xml:space="preserve">เจริญผล </t>
  </si>
  <si>
    <t xml:space="preserve">วรรณจักร </t>
  </si>
  <si>
    <t xml:space="preserve">ทาเบ้า </t>
  </si>
  <si>
    <t xml:space="preserve">มุ่งเจริญ </t>
  </si>
  <si>
    <t xml:space="preserve">พรรณโภชน์ </t>
  </si>
  <si>
    <t xml:space="preserve">ใจหล้า </t>
  </si>
  <si>
    <t xml:space="preserve">วงค์ตะวัน </t>
  </si>
  <si>
    <t>ป.1/2</t>
  </si>
  <si>
    <t>ดวงแดง</t>
  </si>
  <si>
    <t>หมั่นเหมาะ</t>
  </si>
  <si>
    <t>นพพิญช์กุลกิจ</t>
  </si>
  <si>
    <t>กาวี</t>
  </si>
  <si>
    <t>แสนขัติ</t>
  </si>
  <si>
    <t>พิธาคุณาธร</t>
  </si>
  <si>
    <t>ทรัพย์อุดม</t>
  </si>
  <si>
    <t>เจนณรงค์</t>
  </si>
  <si>
    <t>สายเมือง</t>
  </si>
  <si>
    <t>ศักดิ์สูง</t>
  </si>
  <si>
    <t>คำมูล</t>
  </si>
  <si>
    <t>เฌอมือ</t>
  </si>
  <si>
    <t>สิงห์แก้ว</t>
  </si>
  <si>
    <t>วงค์ธิดาธร</t>
  </si>
  <si>
    <t>บุญมารัตน์หิรัญ</t>
  </si>
  <si>
    <t>สุวรรณจุณี</t>
  </si>
  <si>
    <t>มั่นกลิ่น</t>
  </si>
  <si>
    <t>อดิศรสุวรรณ</t>
  </si>
  <si>
    <t>เทพคำใต้</t>
  </si>
  <si>
    <t>ชญานินรุ่งโรจน์</t>
  </si>
  <si>
    <t>ใจมาลัย</t>
  </si>
  <si>
    <t>จันทร์กาศ</t>
  </si>
  <si>
    <t>เชี้อเมืองพาน</t>
  </si>
  <si>
    <t>ปริญญา</t>
  </si>
  <si>
    <t>ฉัตร์หลวง</t>
  </si>
  <si>
    <t>ศรีออน</t>
  </si>
  <si>
    <t>เชื้อเมืองพาน</t>
  </si>
  <si>
    <t>สนจุ้ย</t>
  </si>
  <si>
    <t>อยู่ศรี</t>
  </si>
  <si>
    <t>ป.2/1</t>
  </si>
  <si>
    <t>อินถา</t>
  </si>
  <si>
    <t>เยมอ</t>
  </si>
  <si>
    <t>อินตะรัตน์</t>
  </si>
  <si>
    <t>ศรีสม</t>
  </si>
  <si>
    <t>โอตะเเปง</t>
  </si>
  <si>
    <t>ก้อนแก้ว</t>
  </si>
  <si>
    <t>จอมแก้ว</t>
  </si>
  <si>
    <t>บุญตัน</t>
  </si>
  <si>
    <t>พัวศิริประภา</t>
  </si>
  <si>
    <t>อาจผึ่ง</t>
  </si>
  <si>
    <t>ยูลึ</t>
  </si>
  <si>
    <t>แซ่แต้</t>
  </si>
  <si>
    <t>ใจแก้ว</t>
  </si>
  <si>
    <t>สายธิ</t>
  </si>
  <si>
    <t>ตาสาย</t>
  </si>
  <si>
    <t>ท้าวกันทา</t>
  </si>
  <si>
    <t>จันบุญธรรม</t>
  </si>
  <si>
    <t>หมุดป้อ</t>
  </si>
  <si>
    <t>กองยักษี</t>
  </si>
  <si>
    <t>ใจหล้า</t>
  </si>
  <si>
    <t>อวดสุข</t>
  </si>
  <si>
    <t>วงศ์คม</t>
  </si>
  <si>
    <t>ยมภา</t>
  </si>
  <si>
    <t>สิงห์คะนัน</t>
  </si>
  <si>
    <t>ป.2/2</t>
  </si>
  <si>
    <t>ป.3/1</t>
  </si>
  <si>
    <t>เกษมสุข</t>
  </si>
  <si>
    <t>ชัยแสน</t>
  </si>
  <si>
    <t>ยาวิลาศ</t>
  </si>
  <si>
    <t>คำภูมี</t>
  </si>
  <si>
    <t>ก๋าวิตา</t>
  </si>
  <si>
    <t>เกตุมักษ์</t>
  </si>
  <si>
    <t>ภูมิพานทอง</t>
  </si>
  <si>
    <t>อางี่กู่</t>
  </si>
  <si>
    <t>ยะหมื่น</t>
  </si>
  <si>
    <t>สามัคคี</t>
  </si>
  <si>
    <t>เครือพรมมา</t>
  </si>
  <si>
    <t>สิทธิชัยวงศ์</t>
  </si>
  <si>
    <t>อินทร์แปง</t>
  </si>
  <si>
    <t>สุรินทร์ชัย</t>
  </si>
  <si>
    <t>พลเยี่ยม</t>
  </si>
  <si>
    <t>คะอูป</t>
  </si>
  <si>
    <t>ปูแปง</t>
  </si>
  <si>
    <t>แซ่งุ่ย</t>
  </si>
  <si>
    <t>ใจมาลา</t>
  </si>
  <si>
    <t>กิตติสมร</t>
  </si>
  <si>
    <t>มาลาโรจน์</t>
  </si>
  <si>
    <t>แลสันกลาง</t>
  </si>
  <si>
    <t>ยิ้มเยื้อน</t>
  </si>
  <si>
    <t>มาจักร์</t>
  </si>
  <si>
    <t>สีสัน</t>
  </si>
  <si>
    <t>บุตรทอง</t>
  </si>
  <si>
    <t>ป.3/2</t>
  </si>
  <si>
    <t>อ้ายมล</t>
  </si>
  <si>
    <t>คล้ายจิตรมย์</t>
  </si>
  <si>
    <t>หน่อเมือง</t>
  </si>
  <si>
    <t>ชุมภู</t>
  </si>
  <si>
    <t>อ้ายแสง</t>
  </si>
  <si>
    <t>ตาแก้ว</t>
  </si>
  <si>
    <t>อินสวน</t>
  </si>
  <si>
    <t>อินทร์ใจ</t>
  </si>
  <si>
    <t>เทพวงค์</t>
  </si>
  <si>
    <t>จันทร์ต๊ะ</t>
  </si>
  <si>
    <t>สมรัตน์</t>
  </si>
  <si>
    <t>นันใจ</t>
  </si>
  <si>
    <t>โยสุยะ</t>
  </si>
  <si>
    <t>มะโนพงษ์</t>
  </si>
  <si>
    <t>อุดใจ</t>
  </si>
  <si>
    <t>วิไล</t>
  </si>
  <si>
    <t>ตายานะ</t>
  </si>
  <si>
    <t>ดวงสุข</t>
  </si>
  <si>
    <t>มั่นเหมาะ</t>
  </si>
  <si>
    <t>คำปาเชื้อ</t>
  </si>
  <si>
    <t>แสนสนิท</t>
  </si>
  <si>
    <t>เจริญสุข</t>
  </si>
  <si>
    <t>แก้วศรี</t>
  </si>
  <si>
    <t>ศิริคำน้อย</t>
  </si>
  <si>
    <t>อาตะมา</t>
  </si>
  <si>
    <t>ลาดคม</t>
  </si>
  <si>
    <t>ยาวิชัย</t>
  </si>
  <si>
    <t>ป.4/1</t>
  </si>
  <si>
    <t>มัฆวาฬ</t>
  </si>
  <si>
    <t>วงค์ขาว</t>
  </si>
  <si>
    <t>กวาวสิบสาม</t>
  </si>
  <si>
    <t>แก้วนา</t>
  </si>
  <si>
    <t>พูนทะวัด</t>
  </si>
  <si>
    <t>ทาซาว</t>
  </si>
  <si>
    <t>บูรณะกิติ</t>
  </si>
  <si>
    <t>สีเขียว</t>
  </si>
  <si>
    <t>เรือนเขียว</t>
  </si>
  <si>
    <t>เดชกล้า</t>
  </si>
  <si>
    <t>สระทองเคน</t>
  </si>
  <si>
    <t>นภาลัย</t>
  </si>
  <si>
    <t>เรือนคำจันทร์</t>
  </si>
  <si>
    <t>ก๋ายศ</t>
  </si>
  <si>
    <t>วงศ์ธิดาธร</t>
  </si>
  <si>
    <t>ประกาสิทธิ์</t>
  </si>
  <si>
    <t>เพชรสว่าง</t>
  </si>
  <si>
    <t>คำปวน</t>
  </si>
  <si>
    <t>กุณาเลย</t>
  </si>
  <si>
    <t>แสนศิริ</t>
  </si>
  <si>
    <t>ปวนคำ</t>
  </si>
  <si>
    <t>อภิสุทธิพงษากุล</t>
  </si>
  <si>
    <t>ญาติมาก</t>
  </si>
  <si>
    <t>ชัยเหล็ก</t>
  </si>
  <si>
    <t>พุดซื่อ</t>
  </si>
  <si>
    <t>สีสุวิน</t>
  </si>
  <si>
    <t>ศีวิจัยนวน</t>
  </si>
  <si>
    <t>กันทิยะ</t>
  </si>
  <si>
    <t>ป.4/2</t>
  </si>
  <si>
    <t>น้ำใจดี</t>
  </si>
  <si>
    <t>อินทร์วงศ์</t>
  </si>
  <si>
    <t>สิงห์คำ</t>
  </si>
  <si>
    <t>สมบุญนา</t>
  </si>
  <si>
    <t>สุขภิญโญ</t>
  </si>
  <si>
    <t>งามพริ้ง</t>
  </si>
  <si>
    <t>สุภากูล</t>
  </si>
  <si>
    <t>นามฟู</t>
  </si>
  <si>
    <t>อินทำ</t>
  </si>
  <si>
    <t>อินทร์พิทักษ์</t>
  </si>
  <si>
    <t>สุวรรณยาน</t>
  </si>
  <si>
    <t>ลือชัย</t>
  </si>
  <si>
    <t>ตุ่นสีใส</t>
  </si>
  <si>
    <t>จันสีลา</t>
  </si>
  <si>
    <t>ทินภัทร</t>
  </si>
  <si>
    <t>ทิพย์ศรีบุตร</t>
  </si>
  <si>
    <t>จันทนสกุลวงค์</t>
  </si>
  <si>
    <t>เตชะ</t>
  </si>
  <si>
    <t>ใจปาละ</t>
  </si>
  <si>
    <t>ใจการ</t>
  </si>
  <si>
    <t>ตื้อหล้า</t>
  </si>
  <si>
    <t>หมอกมืด</t>
  </si>
  <si>
    <t>ป.5/1</t>
  </si>
  <si>
    <t>รักดิน</t>
  </si>
  <si>
    <t>ศิวพิทักษ์สวัสดิ์</t>
  </si>
  <si>
    <t>วิชัยพรม</t>
  </si>
  <si>
    <t>อังษานาม</t>
  </si>
  <si>
    <t>พรมวัง</t>
  </si>
  <si>
    <t>ฮุย</t>
  </si>
  <si>
    <t>ผาละพรม</t>
  </si>
  <si>
    <t>อุสาห์</t>
  </si>
  <si>
    <t>เดขสำเภา</t>
  </si>
  <si>
    <t>ปินตา</t>
  </si>
  <si>
    <t>เฟรชคูล</t>
  </si>
  <si>
    <t>อ้ายดวง</t>
  </si>
  <si>
    <t>ใจหลัก</t>
  </si>
  <si>
    <t>คำพร</t>
  </si>
  <si>
    <t>อุโมงค์</t>
  </si>
  <si>
    <t>นามธรรม</t>
  </si>
  <si>
    <t>สายเสียง</t>
  </si>
  <si>
    <t>เจริญเมือง</t>
  </si>
  <si>
    <t>แสงสอน</t>
  </si>
  <si>
    <t>ยิ้มพราย</t>
  </si>
  <si>
    <t>ชูศรีวาส์น</t>
  </si>
  <si>
    <t>แก้วอ้าย</t>
  </si>
  <si>
    <t>ป.5/2</t>
  </si>
  <si>
    <t>หอมทั่ว</t>
  </si>
  <si>
    <t>นนทรีย์</t>
  </si>
  <si>
    <t>เสมสี</t>
  </si>
  <si>
    <t>จุมปูป้อ</t>
  </si>
  <si>
    <t>บุตรชา</t>
  </si>
  <si>
    <t>วงค์ลังกา</t>
  </si>
  <si>
    <t>ฉัตรหลวง</t>
  </si>
  <si>
    <t>อุดเอ้ย</t>
  </si>
  <si>
    <t>นันตา</t>
  </si>
  <si>
    <t>พันสถา</t>
  </si>
  <si>
    <t>วงศ์จันทร์มา</t>
  </si>
  <si>
    <t>อานุนามัง</t>
  </si>
  <si>
    <t>เป็งเฟย</t>
  </si>
  <si>
    <t>ติดรักษ์</t>
  </si>
  <si>
    <t>ราชคม</t>
  </si>
  <si>
    <t>วงศ์อนันต์</t>
  </si>
  <si>
    <t>ขุนทอง</t>
  </si>
  <si>
    <t>อรุณมาตย์</t>
  </si>
  <si>
    <t>สมยาราช</t>
  </si>
  <si>
    <t>ป.6/1</t>
  </si>
  <si>
    <t>วิชัย</t>
  </si>
  <si>
    <t>ร่องคำ</t>
  </si>
  <si>
    <t>สุภาวรรณ์</t>
  </si>
  <si>
    <t>วงค์คม</t>
  </si>
  <si>
    <t>ปวนติ๊บ</t>
  </si>
  <si>
    <t>ชื่องาม</t>
  </si>
  <si>
    <t>ตาคำ</t>
  </si>
  <si>
    <t>กันทะวงค์</t>
  </si>
  <si>
    <t>ทรายหมอ</t>
  </si>
  <si>
    <t>แสนหลง</t>
  </si>
  <si>
    <t>ปัญญาทะ</t>
  </si>
  <si>
    <t>เขื่อนคำ</t>
  </si>
  <si>
    <t>เตจา</t>
  </si>
  <si>
    <t>ชาญภูเขียว</t>
  </si>
  <si>
    <t>จุมปู</t>
  </si>
  <si>
    <t>หุ่นดี</t>
  </si>
  <si>
    <t>อ้ายม่าน</t>
  </si>
  <si>
    <t>ป.6/2</t>
  </si>
  <si>
    <t>คำภีระกิจ</t>
  </si>
  <si>
    <t>กาวิละ</t>
  </si>
  <si>
    <t>กันธิยะ</t>
  </si>
  <si>
    <t>ทานวน</t>
  </si>
  <si>
    <t>สาสวัสดิ์</t>
  </si>
  <si>
    <t>กิจสุภา</t>
  </si>
  <si>
    <t>บุญมาเกี๋ยง</t>
  </si>
  <si>
    <t>อินทจักร</t>
  </si>
  <si>
    <t>ปินตาสุข</t>
  </si>
  <si>
    <t>ปิ่นแก้ว</t>
  </si>
  <si>
    <t>ธรรมเสน</t>
  </si>
  <si>
    <t>แสงคำ</t>
  </si>
  <si>
    <t>ตุ้มเเก้ว</t>
  </si>
  <si>
    <t>แตนศรี</t>
  </si>
  <si>
    <t>รุ่งเรือง</t>
  </si>
  <si>
    <t>เมาลี</t>
  </si>
  <si>
    <t>ปัดชาเขียว</t>
  </si>
  <si>
    <t>ขวัญวิเศษ</t>
  </si>
  <si>
    <t>เรือนออน</t>
  </si>
  <si>
    <t>ม.1/1</t>
  </si>
  <si>
    <t>บุญศรารักษพงศ์</t>
  </si>
  <si>
    <t>ใจเตจ๊ะ</t>
  </si>
  <si>
    <t>จันสะนาด</t>
  </si>
  <si>
    <t>หนูแก้ว</t>
  </si>
  <si>
    <t>บุตรตา</t>
  </si>
  <si>
    <t>ใจยปอน</t>
  </si>
  <si>
    <t>ไกรเพชร</t>
  </si>
  <si>
    <t>ปะหนัน</t>
  </si>
  <si>
    <t>ซุ้นกิ้ม</t>
  </si>
  <si>
    <t>ศิริวรรณา</t>
  </si>
  <si>
    <t>ก๋าใจ</t>
  </si>
  <si>
    <t>ใจสม</t>
  </si>
  <si>
    <t>คำลือชัย</t>
  </si>
  <si>
    <t>บุญทอง</t>
  </si>
  <si>
    <t>ผุดผ่อง</t>
  </si>
  <si>
    <t>มาใจ</t>
  </si>
  <si>
    <t>เชียงพรหมมา</t>
  </si>
  <si>
    <t>เตจ๊ะน้อย</t>
  </si>
  <si>
    <t>อุปละ</t>
  </si>
  <si>
    <t>คำจันทร์</t>
  </si>
  <si>
    <t>โพธิเลิศ</t>
  </si>
  <si>
    <t>ตั๋นใจ</t>
  </si>
  <si>
    <t>สีลาออน</t>
  </si>
  <si>
    <t>คงเกิด</t>
  </si>
  <si>
    <t>ทะนะ</t>
  </si>
  <si>
    <t>อกใจ</t>
  </si>
  <si>
    <t>ม.1/2</t>
  </si>
  <si>
    <t>แนบพลกรัง</t>
  </si>
  <si>
    <t>โพธิคำ</t>
  </si>
  <si>
    <t>แปงราช</t>
  </si>
  <si>
    <t>พรหมปาลิต</t>
  </si>
  <si>
    <t>หมื่นตื้อ</t>
  </si>
  <si>
    <t>ศรีตา</t>
  </si>
  <si>
    <t>กาแก้ว</t>
  </si>
  <si>
    <t>ใจยะสุข</t>
  </si>
  <si>
    <t>สอนใจ</t>
  </si>
  <si>
    <t>ญาณะอุโมงค์</t>
  </si>
  <si>
    <t>ไชยสมบัติ</t>
  </si>
  <si>
    <t>มีทรัพย์</t>
  </si>
  <si>
    <t>เทพนิล</t>
  </si>
  <si>
    <t>ใจยา</t>
  </si>
  <si>
    <t>บุญสุข</t>
  </si>
  <si>
    <t>วงค์จันทร์เสือ</t>
  </si>
  <si>
    <t>ปวงคำ</t>
  </si>
  <si>
    <t>กมลชิตร</t>
  </si>
  <si>
    <t>ประเสริฐ</t>
  </si>
  <si>
    <t>ฝั้นตื้อ</t>
  </si>
  <si>
    <t>ม.2/1</t>
  </si>
  <si>
    <t>ลือไชย</t>
  </si>
  <si>
    <t>ตั๋นเปี้ย</t>
  </si>
  <si>
    <t>ตายืน</t>
  </si>
  <si>
    <t>ปารมี</t>
  </si>
  <si>
    <t>คิดตั้น</t>
  </si>
  <si>
    <t>สิงห์จันทร์</t>
  </si>
  <si>
    <t>สุวรรณการ</t>
  </si>
  <si>
    <t>กาไชยวงค์</t>
  </si>
  <si>
    <t>กุเลา</t>
  </si>
  <si>
    <t>สายอรุณ</t>
  </si>
  <si>
    <t>ตันเขียว</t>
  </si>
  <si>
    <t>ฮอมติ</t>
  </si>
  <si>
    <t>ฟูแสง</t>
  </si>
  <si>
    <t>ภัครเมธี</t>
  </si>
  <si>
    <t>มีจันที</t>
  </si>
  <si>
    <t>เลิศอารีกร</t>
  </si>
  <si>
    <t>ม.2/2</t>
  </si>
  <si>
    <t>อุปชา</t>
  </si>
  <si>
    <t>ม.3/1</t>
  </si>
  <si>
    <t>ม.3/2</t>
  </si>
  <si>
    <t>ภานุพันธ์</t>
  </si>
  <si>
    <t>ภควุฒิ</t>
  </si>
  <si>
    <t>ภาณุวิชญ์</t>
  </si>
  <si>
    <t>ภานุเดช</t>
  </si>
  <si>
    <t>กัญญาภัค</t>
  </si>
  <si>
    <t>เกศินี</t>
  </si>
  <si>
    <t>ณัฐนิชา</t>
  </si>
  <si>
    <t>ปุญญาพร</t>
  </si>
  <si>
    <t>พลอยปภัส</t>
  </si>
  <si>
    <t>สิริยา</t>
  </si>
  <si>
    <t>อภิญญา</t>
  </si>
  <si>
    <t>อาทิตย์</t>
  </si>
  <si>
    <t>สิทธินนท์</t>
  </si>
  <si>
    <t>ภัทรพล</t>
  </si>
  <si>
    <t>ภคิน</t>
  </si>
  <si>
    <t>จารุเดช</t>
  </si>
  <si>
    <t>อนันดา</t>
  </si>
  <si>
    <t>ธีรภัทร</t>
  </si>
  <si>
    <t>ธนบูรณ์</t>
  </si>
  <si>
    <t>ประภาสิริ</t>
  </si>
  <si>
    <t>พรรษมล</t>
  </si>
  <si>
    <t>กัลยกร</t>
  </si>
  <si>
    <t>นิภาพร</t>
  </si>
  <si>
    <t>อินทิรา</t>
  </si>
  <si>
    <t>วรสิริ</t>
  </si>
  <si>
    <t>ภัณฑิรา</t>
  </si>
  <si>
    <t>กวินธิดา</t>
  </si>
  <si>
    <t>ชยานันต์</t>
  </si>
  <si>
    <t>ภัทรวดี</t>
  </si>
  <si>
    <t>ธนากฤต</t>
  </si>
  <si>
    <t>กฤตนัย</t>
  </si>
  <si>
    <t>ณัฐกรณ์</t>
  </si>
  <si>
    <t>พิชิตชัย</t>
  </si>
  <si>
    <t>กุลปรียา</t>
  </si>
  <si>
    <t>เขมภัสสร์</t>
  </si>
  <si>
    <t>ณัฐชยา</t>
  </si>
  <si>
    <t>พิชญธิดา</t>
  </si>
  <si>
    <t>สุพรรษา</t>
  </si>
  <si>
    <t>จินเก็ท</t>
  </si>
  <si>
    <t>ณกรณ์</t>
  </si>
  <si>
    <t>สุรเชษฐ์</t>
  </si>
  <si>
    <t>ชญานนท์</t>
  </si>
  <si>
    <t>ณัฐพล</t>
  </si>
  <si>
    <t>พงศธร</t>
  </si>
  <si>
    <t>ศักดิ์รินทร์</t>
  </si>
  <si>
    <t>ก้องภพ</t>
  </si>
  <si>
    <t>ปัญญา</t>
  </si>
  <si>
    <t>ศุภโชติ</t>
  </si>
  <si>
    <t>กัญพิชชา</t>
  </si>
  <si>
    <t>กัญญาณัฐ</t>
  </si>
  <si>
    <t>กัลยรัตน์</t>
  </si>
  <si>
    <t>พิมพัฒน์</t>
  </si>
  <si>
    <t>ปวริศ</t>
  </si>
  <si>
    <t>ณัฏฐณิชา</t>
  </si>
  <si>
    <t>ณิภารัตน์</t>
  </si>
  <si>
    <t>อภิเชษฐ์</t>
  </si>
  <si>
    <t>รวีโรจน์</t>
  </si>
  <si>
    <t>นิชคุณ</t>
  </si>
  <si>
    <t>อดิศร</t>
  </si>
  <si>
    <t>วัชรวัฒน์</t>
  </si>
  <si>
    <t>เดชาวัฒน์</t>
  </si>
  <si>
    <t>สพัชญา</t>
  </si>
  <si>
    <t>เหมือนฝัน</t>
  </si>
  <si>
    <t>อรชัญญา</t>
  </si>
  <si>
    <t>อรนิภา</t>
  </si>
  <si>
    <t>ธิดารัตน์</t>
  </si>
  <si>
    <t>อธิชนัน</t>
  </si>
  <si>
    <t>คุณันยา</t>
  </si>
  <si>
    <t>กาณจ์ชณิฐ</t>
  </si>
  <si>
    <t>พรกนก</t>
  </si>
  <si>
    <t>มณีนุช</t>
  </si>
  <si>
    <t>กฤษณา</t>
  </si>
  <si>
    <t>จักรวุฒิ</t>
  </si>
  <si>
    <t>พัชรพล</t>
  </si>
  <si>
    <t>ธนภัทร์</t>
  </si>
  <si>
    <t>ศุกลวัฒน์</t>
  </si>
  <si>
    <t>ธนภูมิ</t>
  </si>
  <si>
    <t>บัวบูชา</t>
  </si>
  <si>
    <t>วรรณลักษณ์</t>
  </si>
  <si>
    <t>เปมิกา</t>
  </si>
  <si>
    <t>ณัฐณิชา</t>
  </si>
  <si>
    <t>ชัญญานุช</t>
  </si>
  <si>
    <t>กมลพีรญา</t>
  </si>
  <si>
    <t>ปุณยนุช</t>
  </si>
  <si>
    <t>ธีรเดช</t>
  </si>
  <si>
    <t>ภาสวร</t>
  </si>
  <si>
    <t>อลงกรณ์</t>
  </si>
  <si>
    <t>ณัฐปคัลภ์</t>
  </si>
  <si>
    <t>อติคุณ</t>
  </si>
  <si>
    <t>จิรัฎฐ์</t>
  </si>
  <si>
    <t>สุวภัทร</t>
  </si>
  <si>
    <t>ณิชาพร</t>
  </si>
  <si>
    <t>ปุณชญาณัฏฐ์</t>
  </si>
  <si>
    <t>ศุภินันชญา</t>
  </si>
  <si>
    <t>ณัฐรดา</t>
  </si>
  <si>
    <t>สุภาภรณ์</t>
  </si>
  <si>
    <t>พิชญ์สินี</t>
  </si>
  <si>
    <t>อภิรักษ์</t>
  </si>
  <si>
    <t>อมรเทพ</t>
  </si>
  <si>
    <t>วรกานต์</t>
  </si>
  <si>
    <t>จารุพรรธน์</t>
  </si>
  <si>
    <t>ชนพงค์</t>
  </si>
  <si>
    <t>ธนภัทร</t>
  </si>
  <si>
    <t>พัณณิตา</t>
  </si>
  <si>
    <t>สุกานดา</t>
  </si>
  <si>
    <t>บัณฑิตา</t>
  </si>
  <si>
    <t>ณภัทรชนก</t>
  </si>
  <si>
    <t>วรรณกานต์</t>
  </si>
  <si>
    <t>กาณจ์พิชฌา</t>
  </si>
  <si>
    <t>ชนิกานต์</t>
  </si>
  <si>
    <t>ชญานทิพย์</t>
  </si>
  <si>
    <t>ณัฐพงษ์</t>
  </si>
  <si>
    <t>กตัญญู</t>
  </si>
  <si>
    <t>กิตติภพ</t>
  </si>
  <si>
    <t>กวีวัฒน์</t>
  </si>
  <si>
    <t>บารมี</t>
  </si>
  <si>
    <t>พรหมพิริยะ</t>
  </si>
  <si>
    <t>กิตติกวิน</t>
  </si>
  <si>
    <t>สีหชัย</t>
  </si>
  <si>
    <t>ณฐพงษ์</t>
  </si>
  <si>
    <t>พิพัฒน์</t>
  </si>
  <si>
    <t>ณัฐดนัย</t>
  </si>
  <si>
    <t>พฤษชาติ</t>
  </si>
  <si>
    <t>ยมลพร</t>
  </si>
  <si>
    <t>ปวรรัตน์</t>
  </si>
  <si>
    <t>กนกวรรณ</t>
  </si>
  <si>
    <t>อีเยน</t>
  </si>
  <si>
    <t>วรัญญา</t>
  </si>
  <si>
    <t>จิรพัทร์</t>
  </si>
  <si>
    <t>พีรพรรณ</t>
  </si>
  <si>
    <t>สุพัตรา</t>
  </si>
  <si>
    <t>วิศรุตา</t>
  </si>
  <si>
    <t>แก้วพา</t>
  </si>
  <si>
    <t>ขวัญจิรา</t>
  </si>
  <si>
    <t>สุชาดา</t>
  </si>
  <si>
    <t>ปภาวี</t>
  </si>
  <si>
    <t>ชนิสร</t>
  </si>
  <si>
    <t>ธีร์จุฑา</t>
  </si>
  <si>
    <t>วัชรพงศ์</t>
  </si>
  <si>
    <t>พิริยะ</t>
  </si>
  <si>
    <t>พลภัทร</t>
  </si>
  <si>
    <t>ธนพนธ์</t>
  </si>
  <si>
    <t>ญาณกิตติ์</t>
  </si>
  <si>
    <t>ปฏิกร</t>
  </si>
  <si>
    <t>ภูวิศ</t>
  </si>
  <si>
    <t>ปกรณ์เกียรติ</t>
  </si>
  <si>
    <t>ภานุวัฒน์</t>
  </si>
  <si>
    <t>จิรายุ</t>
  </si>
  <si>
    <t>จักริน</t>
  </si>
  <si>
    <t>พีรพล</t>
  </si>
  <si>
    <t>เพ็ญนภา</t>
  </si>
  <si>
    <t>อรวรรณยา</t>
  </si>
  <si>
    <t>ณัฐธิดา</t>
  </si>
  <si>
    <t>สุภัคศิริ</t>
  </si>
  <si>
    <t>ปรียาภา</t>
  </si>
  <si>
    <t>ธราทิพย์</t>
  </si>
  <si>
    <t>กรธิการ์</t>
  </si>
  <si>
    <t>รวิสรา</t>
  </si>
  <si>
    <t>วรรณกร</t>
  </si>
  <si>
    <t>กาญจนาภรณ์</t>
  </si>
  <si>
    <t>มนัญญา</t>
  </si>
  <si>
    <t>กุลธิดา</t>
  </si>
  <si>
    <t>พฤกธิพร</t>
  </si>
  <si>
    <t>เสาวลักษณ์</t>
  </si>
  <si>
    <t>วุฒิภัทร</t>
  </si>
  <si>
    <t>ภัทร์พงษ์</t>
  </si>
  <si>
    <t>ณัฐพงศ์</t>
  </si>
  <si>
    <t>ภูริทัต</t>
  </si>
  <si>
    <t>พีรยช</t>
  </si>
  <si>
    <t>ชานนท์</t>
  </si>
  <si>
    <t>เมธัส</t>
  </si>
  <si>
    <t>กิตติมา</t>
  </si>
  <si>
    <t>วิชยา</t>
  </si>
  <si>
    <t>ปฐมพงศ์</t>
  </si>
  <si>
    <t>ภาสกร</t>
  </si>
  <si>
    <t>ณัฐกฤษณ์</t>
  </si>
  <si>
    <t>วรวิทย์</t>
  </si>
  <si>
    <t>ฐิติกา</t>
  </si>
  <si>
    <t>ญาณิศา</t>
  </si>
  <si>
    <t>ณัฐนรี</t>
  </si>
  <si>
    <t>นิตยา</t>
  </si>
  <si>
    <t>นัทธิดา</t>
  </si>
  <si>
    <t>วิชาดา</t>
  </si>
  <si>
    <t>เปี่ยมสุข</t>
  </si>
  <si>
    <t>วริศรา</t>
  </si>
  <si>
    <t>ณัฐณิชาช์</t>
  </si>
  <si>
    <t>ศุภลักษณ์</t>
  </si>
  <si>
    <t>ทักขิญา</t>
  </si>
  <si>
    <t>ภัทรศยา</t>
  </si>
  <si>
    <t>พัชรีรัชต์</t>
  </si>
  <si>
    <t>บุณยานุช</t>
  </si>
  <si>
    <t>ทักษ์ดนัย</t>
  </si>
  <si>
    <t>พีรวิชญ์</t>
  </si>
  <si>
    <t>อาชาธร</t>
  </si>
  <si>
    <t>เทวินทร์</t>
  </si>
  <si>
    <t>อภิวัฒน์</t>
  </si>
  <si>
    <t>สพล</t>
  </si>
  <si>
    <t>จตุรงค์</t>
  </si>
  <si>
    <t>ไชยกร</t>
  </si>
  <si>
    <t>ธีรวัฒน์</t>
  </si>
  <si>
    <t>ธีรโชติ</t>
  </si>
  <si>
    <t>สุชาครีย์</t>
  </si>
  <si>
    <t>เวทานต์</t>
  </si>
  <si>
    <t>สุรทิน</t>
  </si>
  <si>
    <t>กวิรัช</t>
  </si>
  <si>
    <t>ณัฐวัศ</t>
  </si>
  <si>
    <t>คุณัชญ์</t>
  </si>
  <si>
    <t>ทวีศักดิ์</t>
  </si>
  <si>
    <t>ฝากขวัญ</t>
  </si>
  <si>
    <t>ประสิตา</t>
  </si>
  <si>
    <t>ภูริชญา</t>
  </si>
  <si>
    <t>จารุกัญญา</t>
  </si>
  <si>
    <t>ภัทรธิดา</t>
  </si>
  <si>
    <t>รัชณีกรณ์</t>
  </si>
  <si>
    <t>วิลาวัณย์</t>
  </si>
  <si>
    <t>หทัยรัตน์</t>
  </si>
  <si>
    <t>นิชาภัทร</t>
  </si>
  <si>
    <t>ทิพปภา</t>
  </si>
  <si>
    <t>กมลชนก</t>
  </si>
  <si>
    <t>จีรนันท์</t>
  </si>
  <si>
    <t>อิสรีย์</t>
  </si>
  <si>
    <t>ปภาภัตร</t>
  </si>
  <si>
    <t>ภูบดี</t>
  </si>
  <si>
    <t>วรโชติ</t>
  </si>
  <si>
    <t>ทวีทรัพย์</t>
  </si>
  <si>
    <t>กิตติพิชญ์</t>
  </si>
  <si>
    <t>คณิศร</t>
  </si>
  <si>
    <t>ภาณุวัฒน์</t>
  </si>
  <si>
    <t>รัฐภูมิ</t>
  </si>
  <si>
    <t>ธัชพล</t>
  </si>
  <si>
    <t>เจษฎากรณ์</t>
  </si>
  <si>
    <t>กิตติธัช</t>
  </si>
  <si>
    <t>ภาคิน</t>
  </si>
  <si>
    <t>หัสดินทร์</t>
  </si>
  <si>
    <t>อนพัช</t>
  </si>
  <si>
    <t>อัสชิชนม์</t>
  </si>
  <si>
    <t>ณัฐวุฒิ</t>
  </si>
  <si>
    <t>ภูพาน</t>
  </si>
  <si>
    <t>ธนิษฐา</t>
  </si>
  <si>
    <t>นิรัชพร</t>
  </si>
  <si>
    <t>จิตรลดา</t>
  </si>
  <si>
    <t>พิมพ์อร</t>
  </si>
  <si>
    <t>พิมพิกา</t>
  </si>
  <si>
    <t>อาภัสรา</t>
  </si>
  <si>
    <t>จักรกริน</t>
  </si>
  <si>
    <t>อดุลวิทย์</t>
  </si>
  <si>
    <t>นฤเบศวร์</t>
  </si>
  <si>
    <t>เจียจุ้น</t>
  </si>
  <si>
    <t>ชานน</t>
  </si>
  <si>
    <t>จักรภัทร</t>
  </si>
  <si>
    <t>ธนวัฒน์</t>
  </si>
  <si>
    <t>อภิชาติ</t>
  </si>
  <si>
    <t>ธนพัฒน์</t>
  </si>
  <si>
    <t>แดนิช</t>
  </si>
  <si>
    <t>ภูมิพัฒน์</t>
  </si>
  <si>
    <t>ณัฐภัทร</t>
  </si>
  <si>
    <t>วีระพัทธ์</t>
  </si>
  <si>
    <t>ยศสรัล</t>
  </si>
  <si>
    <t>วิศรุต</t>
  </si>
  <si>
    <t>กนกพล</t>
  </si>
  <si>
    <t>ธนชัย</t>
  </si>
  <si>
    <t>สุทธิภัทร</t>
  </si>
  <si>
    <t>วิรัลพัชร</t>
  </si>
  <si>
    <t>สุพิชฌาย์</t>
  </si>
  <si>
    <t>รุ่งนภา</t>
  </si>
  <si>
    <t>วรัทยา</t>
  </si>
  <si>
    <t>จิราภา</t>
  </si>
  <si>
    <t>อาภิสรา</t>
  </si>
  <si>
    <t>วีรภัทร</t>
  </si>
  <si>
    <t>ทิพย์วรรณ</t>
  </si>
  <si>
    <t>พงศกร</t>
  </si>
  <si>
    <t>ณัฐนนท์</t>
  </si>
  <si>
    <t>ภูริณัฐ</t>
  </si>
  <si>
    <t>ธัญชนก</t>
  </si>
  <si>
    <t>ภานุ</t>
  </si>
  <si>
    <t>ทินพัฒน์</t>
  </si>
  <si>
    <t>วราศักดิ์</t>
  </si>
  <si>
    <t>ชาคริต</t>
  </si>
  <si>
    <t>ภาคภูมิ</t>
  </si>
  <si>
    <t>กฤษณะ</t>
  </si>
  <si>
    <t>ฐิติพงศ์</t>
  </si>
  <si>
    <t>ธนทรัพย์</t>
  </si>
  <si>
    <t>ณฐยศ</t>
  </si>
  <si>
    <t>ณรงค์ฤทธิ์</t>
  </si>
  <si>
    <t>ภูมิศักดิ์</t>
  </si>
  <si>
    <t>พัชรพร</t>
  </si>
  <si>
    <t>โชติกา</t>
  </si>
  <si>
    <t>กสิมาพร</t>
  </si>
  <si>
    <t>พนิตนันท์</t>
  </si>
  <si>
    <t>ชัชฎาภรณ์</t>
  </si>
  <si>
    <t>ธัญวรัตม์</t>
  </si>
  <si>
    <t>พิมพกานต์</t>
  </si>
  <si>
    <t>กชพรรณ</t>
  </si>
  <si>
    <t>ชลลดา</t>
  </si>
  <si>
    <t>คณิต</t>
  </si>
  <si>
    <t>ศรายุธ</t>
  </si>
  <si>
    <t>ศุภกร</t>
  </si>
  <si>
    <t>อมรินทร์</t>
  </si>
  <si>
    <t>อดิเทพ</t>
  </si>
  <si>
    <t>ก่อบุญ</t>
  </si>
  <si>
    <t>นันทวุฒิ</t>
  </si>
  <si>
    <t>ชิษณุพงศ์</t>
  </si>
  <si>
    <t>วีรพัทร</t>
  </si>
  <si>
    <t>แดนพิชัย</t>
  </si>
  <si>
    <t>ญาณพัฒน์</t>
  </si>
  <si>
    <t>มณเฑียร</t>
  </si>
  <si>
    <t>อดิศา</t>
  </si>
  <si>
    <t>ฟาง</t>
  </si>
  <si>
    <t>ปฎิญญา</t>
  </si>
  <si>
    <t>นริศรา</t>
  </si>
  <si>
    <t>นันทัชพร</t>
  </si>
  <si>
    <t>สุธิดา</t>
  </si>
  <si>
    <t>วิไลวรรณ</t>
  </si>
  <si>
    <t>สุทธิดา</t>
  </si>
  <si>
    <t>รุ้งลาวัลย์</t>
  </si>
  <si>
    <t>จรรยา</t>
  </si>
  <si>
    <t>จุฬาลักษณ์</t>
  </si>
  <si>
    <t>รัตติกาล</t>
  </si>
  <si>
    <t>ชนสรณ์</t>
  </si>
  <si>
    <t>วรเวช</t>
  </si>
  <si>
    <t>ชิติพันธ์</t>
  </si>
  <si>
    <t>ศักรินทร์</t>
  </si>
  <si>
    <t>กิตติกานต์</t>
  </si>
  <si>
    <t>ปรเมษฐ์</t>
  </si>
  <si>
    <t>วิชชากร</t>
  </si>
  <si>
    <t>ศรเทพ</t>
  </si>
  <si>
    <t>นภัสกร</t>
  </si>
  <si>
    <t>พิมพ์วิภา</t>
  </si>
  <si>
    <t>ฐิตารีย์</t>
  </si>
  <si>
    <t>ฐิติมา</t>
  </si>
  <si>
    <t>กรวีร์</t>
  </si>
  <si>
    <t>เกสรา</t>
  </si>
  <si>
    <t>วราภรณ์</t>
  </si>
  <si>
    <t>รัชนีกร</t>
  </si>
  <si>
    <t>ฉัตร์ตยา</t>
  </si>
  <si>
    <t>พิชญานิน</t>
  </si>
  <si>
    <t>เบญญาภา</t>
  </si>
  <si>
    <t>ศรินทิพย์</t>
  </si>
  <si>
    <t>ชนิดา</t>
  </si>
  <si>
    <t>กานต์ธิดา</t>
  </si>
  <si>
    <t>ศุภาพิชญ์</t>
  </si>
  <si>
    <t>เถรเร</t>
  </si>
  <si>
    <t>ภานุพงศ์</t>
  </si>
  <si>
    <t>กิตติชัย</t>
  </si>
  <si>
    <t>ชัยพล</t>
  </si>
  <si>
    <t>ณัฐยศ</t>
  </si>
  <si>
    <t>วัชรพล</t>
  </si>
  <si>
    <t>เกวรินทร์</t>
  </si>
  <si>
    <t>ยุพาพิน</t>
  </si>
  <si>
    <t>วันเพ็ญ</t>
  </si>
  <si>
    <t>กรกนก</t>
  </si>
  <si>
    <t>กาญจนันท์</t>
  </si>
  <si>
    <t>กัลยาณี</t>
  </si>
  <si>
    <t>กุลนิภา</t>
  </si>
  <si>
    <t>ณัฏฐริกา</t>
  </si>
  <si>
    <t>พิชญาวดี</t>
  </si>
  <si>
    <t>ศศิกาญจน์</t>
  </si>
  <si>
    <t>พาขวัญ</t>
  </si>
  <si>
    <t>ชนันธร</t>
  </si>
  <si>
    <t>ณัฐวัฒน์</t>
  </si>
  <si>
    <t>เด็กชาย</t>
  </si>
  <si>
    <t>เด็กหญิง</t>
  </si>
  <si>
    <t>ชั้น</t>
  </si>
  <si>
    <t>เลขประจำตัวนักเรียน</t>
  </si>
  <si>
    <t>ชื่อ</t>
  </si>
  <si>
    <t>สกุล</t>
  </si>
  <si>
    <t>เลขที่</t>
  </si>
  <si>
    <t>ชื่อ - สกุล</t>
  </si>
  <si>
    <t>ตาสม</t>
  </si>
  <si>
    <t>ตาหน่อแก้ว</t>
  </si>
  <si>
    <t>จิตคำ</t>
  </si>
  <si>
    <t>ชมภู</t>
  </si>
  <si>
    <t>เหมยต่อม</t>
  </si>
  <si>
    <t>กันทาเวียง</t>
  </si>
  <si>
    <t>สมชนะ</t>
  </si>
  <si>
    <t>อามอ</t>
  </si>
  <si>
    <t>กุณณาทาทิพย์</t>
  </si>
  <si>
    <t>พรมปั๋น</t>
  </si>
  <si>
    <t>วงค์แสนศรี</t>
  </si>
  <si>
    <t>พรมจันทร์</t>
  </si>
  <si>
    <t>ขันใจ</t>
  </si>
  <si>
    <t>สว่าง</t>
  </si>
  <si>
    <t>ป้านภูมิ</t>
  </si>
  <si>
    <t>มณีวรรณ์</t>
  </si>
  <si>
    <t>ประทิตย์</t>
  </si>
  <si>
    <t>เต้</t>
  </si>
  <si>
    <t>นุชุมภู</t>
  </si>
  <si>
    <t>คารวะสมบัติ</t>
  </si>
  <si>
    <t>ใจมูลมั่ง</t>
  </si>
  <si>
    <t>ติดรัก</t>
  </si>
  <si>
    <t>จัสมิน ซารีนา</t>
  </si>
  <si>
    <t>นันทิชา</t>
  </si>
  <si>
    <t>บานใจ</t>
  </si>
  <si>
    <t>รวม</t>
  </si>
  <si>
    <t>หญิง</t>
  </si>
  <si>
    <t>ชาย</t>
  </si>
  <si>
    <t>สถิติจำนวนนักเรียน ภาคเรียนที่  1 ปีการศึกษา 2560</t>
  </si>
  <si>
    <t xml:space="preserve">โรงเรียนเทศบาล ๑ (บ้านเก่า) ตำบลเมืองพาน อำเภอพาน  จังหวัดเชียงราย  </t>
  </si>
  <si>
    <t>อ.1/1</t>
  </si>
  <si>
    <t>อ.1/2</t>
  </si>
  <si>
    <t>อ.2/1</t>
  </si>
  <si>
    <t>อ.2/2</t>
  </si>
  <si>
    <t>อ.3/1</t>
  </si>
  <si>
    <t>อ.3/2</t>
  </si>
  <si>
    <t>ณะกะวงค์</t>
  </si>
  <si>
    <t>ทองโท</t>
  </si>
  <si>
    <t>ทรงเจริญกุล</t>
  </si>
  <si>
    <t>ปัญญาเลิศ</t>
  </si>
  <si>
    <t>เบญจมาศ</t>
  </si>
  <si>
    <t>เยาวภา</t>
  </si>
  <si>
    <t>ณัฐชธิดา</t>
  </si>
  <si>
    <t>บงกชกร</t>
  </si>
  <si>
    <t>ทรงความเจริญ</t>
  </si>
  <si>
    <t>กัลยากร</t>
  </si>
  <si>
    <t>ศศิวิมล</t>
  </si>
  <si>
    <t>รวมทั้งหมด</t>
  </si>
  <si>
    <t>ชินวัฒน์ประภา</t>
  </si>
  <si>
    <t>กมลลักษณ์</t>
  </si>
  <si>
    <t>พัชราพร</t>
  </si>
  <si>
    <t>หนูดำ</t>
  </si>
  <si>
    <t>พัชรกร</t>
  </si>
  <si>
    <t xml:space="preserve">เกษมสุข </t>
  </si>
  <si>
    <t xml:space="preserve">แสนหลง </t>
  </si>
  <si>
    <t xml:space="preserve">พรหมถาวร </t>
  </si>
  <si>
    <t xml:space="preserve">หัตถา </t>
  </si>
  <si>
    <t xml:space="preserve">ชัยชนะ </t>
  </si>
  <si>
    <t xml:space="preserve">หินเขียว </t>
  </si>
  <si>
    <t xml:space="preserve">ลาวพันธ์ </t>
  </si>
  <si>
    <t xml:space="preserve">ภิรมย์นาค </t>
  </si>
  <si>
    <t xml:space="preserve">สมบุญ </t>
  </si>
  <si>
    <t xml:space="preserve">มาเยอะ </t>
  </si>
  <si>
    <t xml:space="preserve">ยะปิ๋ว </t>
  </si>
  <si>
    <t xml:space="preserve">เครือยะ </t>
  </si>
  <si>
    <t xml:space="preserve">กุนศิล </t>
  </si>
  <si>
    <t xml:space="preserve"> - </t>
  </si>
  <si>
    <t xml:space="preserve">จันทร์ตา </t>
  </si>
  <si>
    <t xml:space="preserve">กิติมา </t>
  </si>
  <si>
    <t xml:space="preserve">มะลีลี </t>
  </si>
  <si>
    <t xml:space="preserve">ติ๊บปละ </t>
  </si>
  <si>
    <t xml:space="preserve">อายี </t>
  </si>
  <si>
    <t xml:space="preserve">เตจ๊ะน้อย </t>
  </si>
  <si>
    <t xml:space="preserve">ป๋าวงค์ </t>
  </si>
  <si>
    <t xml:space="preserve">พุทธะวงค์ </t>
  </si>
  <si>
    <t>บัวยั่งยืน</t>
  </si>
  <si>
    <t xml:space="preserve">บุญเที่ยง </t>
  </si>
  <si>
    <t xml:space="preserve">ทรงเจริญกุล </t>
  </si>
  <si>
    <t xml:space="preserve">อุปนันท์ </t>
  </si>
  <si>
    <t xml:space="preserve">มาลานัน </t>
  </si>
  <si>
    <t xml:space="preserve">ไชยวงค์ </t>
  </si>
  <si>
    <t>จันทร์ประสิทธิ์</t>
  </si>
  <si>
    <t>ฟองนิ้ว</t>
  </si>
  <si>
    <t>ใจปินตา</t>
  </si>
  <si>
    <t xml:space="preserve"> มาลา</t>
  </si>
  <si>
    <t xml:space="preserve">สุภาวรรณ์ </t>
  </si>
  <si>
    <t xml:space="preserve">อุ่นเสาร์ </t>
  </si>
  <si>
    <t>สีใจสา</t>
  </si>
  <si>
    <t xml:space="preserve">ลาดคม </t>
  </si>
  <si>
    <t xml:space="preserve">เย็นมาก </t>
  </si>
  <si>
    <t xml:space="preserve">คำมูลชัย </t>
  </si>
  <si>
    <t xml:space="preserve">บัวธนะ </t>
  </si>
  <si>
    <t xml:space="preserve">ทุมสิทธิ์ </t>
  </si>
  <si>
    <t xml:space="preserve">มั่นเหมาะ </t>
  </si>
  <si>
    <t xml:space="preserve">สิมมา </t>
  </si>
  <si>
    <t xml:space="preserve">ฟูแก้ว </t>
  </si>
  <si>
    <t xml:space="preserve">ศรีวิจัยนวน </t>
  </si>
  <si>
    <t xml:space="preserve">ไวกสิกรณ์ </t>
  </si>
  <si>
    <t xml:space="preserve">เอมอาด </t>
  </si>
  <si>
    <t xml:space="preserve">ยูลึ </t>
  </si>
  <si>
    <t>แสนวิเศษ</t>
  </si>
  <si>
    <t>ขัดอ้าย</t>
  </si>
  <si>
    <t>พรมสอน</t>
  </si>
  <si>
    <t xml:space="preserve">พะลัง </t>
  </si>
  <si>
    <t xml:space="preserve">อู๋เมืองคำ </t>
  </si>
  <si>
    <t xml:space="preserve">สนจุ้ย </t>
  </si>
  <si>
    <t xml:space="preserve">อินทวี </t>
  </si>
  <si>
    <t xml:space="preserve">คิวพิทักษ์สวัสดิ์ </t>
  </si>
  <si>
    <t xml:space="preserve">เสนนันตา </t>
  </si>
  <si>
    <t xml:space="preserve">มีจันที </t>
  </si>
  <si>
    <t>พิมน้อม</t>
  </si>
  <si>
    <t xml:space="preserve">พรหมชัยวุฒิ </t>
  </si>
  <si>
    <t xml:space="preserve">คำแดง </t>
  </si>
  <si>
    <t xml:space="preserve">ตาสาย </t>
  </si>
  <si>
    <t xml:space="preserve">เดชผล </t>
  </si>
  <si>
    <t xml:space="preserve">วงศ์อนันต์ </t>
  </si>
  <si>
    <t xml:space="preserve">สมพบ </t>
  </si>
  <si>
    <t>ศิริบรรจง</t>
  </si>
  <si>
    <t>ลือใจ</t>
  </si>
  <si>
    <t>ชุ่มใจ</t>
  </si>
  <si>
    <t>เชียงโส</t>
  </si>
  <si>
    <t>เชื้อรอด</t>
  </si>
  <si>
    <t>ธรรมากาศ</t>
  </si>
  <si>
    <t>ป้องกัน</t>
  </si>
  <si>
    <t>กิตติกรกต</t>
  </si>
  <si>
    <t>ไกลถิ่น</t>
  </si>
  <si>
    <t>จะแฮ</t>
  </si>
  <si>
    <t>ณ ลำปาง</t>
  </si>
  <si>
    <t>ใจวงค์</t>
  </si>
  <si>
    <t>คำดา</t>
  </si>
  <si>
    <t>พรมทนันไชย</t>
  </si>
  <si>
    <t>สนธิภักดี</t>
  </si>
  <si>
    <t>แซ่จ๋าว</t>
  </si>
  <si>
    <t>ตุ้ยแยง</t>
  </si>
  <si>
    <t>ธรรมกุสุมา</t>
  </si>
  <si>
    <t>แสนใจนา</t>
  </si>
  <si>
    <t>มุขอิ่ม</t>
  </si>
  <si>
    <t>คำภีระวงค์</t>
  </si>
  <si>
    <t>พิทักษ์ชาตินนท์</t>
  </si>
  <si>
    <t>ทิพย์แสนคำ</t>
  </si>
  <si>
    <t>ดวงแก้ว</t>
  </si>
  <si>
    <t>บุญรักษา</t>
  </si>
  <si>
    <t>มโนสา</t>
  </si>
  <si>
    <t>ภิรมย์นาค</t>
  </si>
  <si>
    <t>-</t>
  </si>
  <si>
    <t>มุ่งเจริญ</t>
  </si>
  <si>
    <t>อ้นจันทร์</t>
  </si>
  <si>
    <t>ศรีพรม</t>
  </si>
  <si>
    <t>วงค์ตะวัน</t>
  </si>
  <si>
    <t>จำปาอิ่น</t>
  </si>
  <si>
    <t>หลุงอินทร์</t>
  </si>
  <si>
    <t>จันทร์สุขศรี</t>
  </si>
  <si>
    <t>นามศร</t>
  </si>
  <si>
    <t>วรรณเจริญ</t>
  </si>
  <si>
    <t>กฤตภาส</t>
  </si>
  <si>
    <t>ธนพล</t>
  </si>
  <si>
    <t>ธนาธิป</t>
  </si>
  <si>
    <t>อดิศัย</t>
  </si>
  <si>
    <t>เอกวิทย์</t>
  </si>
  <si>
    <t>ณัฐพัฒน์</t>
  </si>
  <si>
    <t>จิรภิญญา</t>
  </si>
  <si>
    <t>ณกัญญา</t>
  </si>
  <si>
    <t>อุษณีย์</t>
  </si>
  <si>
    <t>พิชญา</t>
  </si>
  <si>
    <t>รังษิยา</t>
  </si>
  <si>
    <t>ศิริพร</t>
  </si>
  <si>
    <t>อันนา</t>
  </si>
  <si>
    <t>กฤษฎา</t>
  </si>
  <si>
    <t>ก้องฤทธา</t>
  </si>
  <si>
    <t>ณฐกร</t>
  </si>
  <si>
    <t>ธณัชชนม์</t>
  </si>
  <si>
    <t>วรากร</t>
  </si>
  <si>
    <t>อนุสรณ์</t>
  </si>
  <si>
    <t>บดินทร์</t>
  </si>
  <si>
    <t>กชกร</t>
  </si>
  <si>
    <t>ปารณีย์</t>
  </si>
  <si>
    <t>ธัญพร</t>
  </si>
  <si>
    <t>ปพิชญา</t>
  </si>
  <si>
    <t>สิรินธร</t>
  </si>
  <si>
    <t>อัญชิสา</t>
  </si>
  <si>
    <t>เอมิกา</t>
  </si>
  <si>
    <t>ณัฐวดี</t>
  </si>
  <si>
    <t>ปานวาด</t>
  </si>
  <si>
    <t>จักรพัทร</t>
  </si>
  <si>
    <t>พิชญาภา</t>
  </si>
  <si>
    <t>มณฑิรา</t>
  </si>
  <si>
    <t>สิริขวัญ</t>
  </si>
  <si>
    <t>เกียรติภูมิ</t>
  </si>
  <si>
    <t>พัชรพรรณ</t>
  </si>
  <si>
    <t>พัทชดนย์</t>
  </si>
  <si>
    <t>ฐิติภัทร</t>
  </si>
  <si>
    <t>ธีรดนย์</t>
  </si>
  <si>
    <t>ธัญพิชชา</t>
  </si>
  <si>
    <t>ปรีชญา</t>
  </si>
  <si>
    <t>ภาวิณี</t>
  </si>
  <si>
    <t>ชนัญญา</t>
  </si>
  <si>
    <t>อังศุมาลิน</t>
  </si>
  <si>
    <t>จิดาภา</t>
  </si>
  <si>
    <t>พิมชนกวนันท์</t>
  </si>
  <si>
    <t>วัชรภูมิ</t>
  </si>
  <si>
    <t>ภิสุทธิกานต์</t>
  </si>
  <si>
    <t>รัตนาวดี</t>
  </si>
  <si>
    <t>พันธวัช</t>
  </si>
  <si>
    <t>ปฏิภาณ</t>
  </si>
  <si>
    <t>เสฏฐวุฒิ</t>
  </si>
  <si>
    <t>กรรณกร</t>
  </si>
  <si>
    <t>อรวรินธ์</t>
  </si>
  <si>
    <t>ธิติสรณ์</t>
  </si>
  <si>
    <t>กิตติกุนช์</t>
  </si>
  <si>
    <t>ปริยาภรณ์</t>
  </si>
  <si>
    <t>กาญจนา</t>
  </si>
  <si>
    <t>มณีวรรณ</t>
  </si>
  <si>
    <t>อัฐกาญจน์</t>
  </si>
  <si>
    <t>พานกนก</t>
  </si>
  <si>
    <t>กฤติน</t>
  </si>
  <si>
    <t>กันติพัศ</t>
  </si>
  <si>
    <t>เขตต์นที</t>
  </si>
  <si>
    <t>ติณห์ภัทร</t>
  </si>
  <si>
    <t>ธัชธรรม์</t>
  </si>
  <si>
    <t>ปุณณภพ</t>
  </si>
  <si>
    <t>พงษ์ศิริ</t>
  </si>
  <si>
    <t>พนมกร</t>
  </si>
  <si>
    <t>ภูตะวัน</t>
  </si>
  <si>
    <t>ภูมิภากร</t>
  </si>
  <si>
    <t>รัชชานนท์</t>
  </si>
  <si>
    <t>ชนกนันท์</t>
  </si>
  <si>
    <t>ชรินทร์ทิพย์</t>
  </si>
  <si>
    <t>ชัชชญา</t>
  </si>
  <si>
    <t>ณัชชา</t>
  </si>
  <si>
    <t>ณัฐธยาน์</t>
  </si>
  <si>
    <t>ปวีณ์นุช</t>
  </si>
  <si>
    <t>พรทิพย์</t>
  </si>
  <si>
    <t>มณฑกาญจน์</t>
  </si>
  <si>
    <t>ศรัญญา</t>
  </si>
  <si>
    <t>อัจฉราภรณ์</t>
  </si>
  <si>
    <t>อารยา</t>
  </si>
  <si>
    <t>กรปีภัทร</t>
  </si>
  <si>
    <t>ชัชพล</t>
  </si>
  <si>
    <t>ธนวรรธน์</t>
  </si>
  <si>
    <t>นพพริษฐ์</t>
  </si>
  <si>
    <t>รัชพล</t>
  </si>
  <si>
    <t>กชนิภา</t>
  </si>
  <si>
    <t>กวินทิพย์</t>
  </si>
  <si>
    <t>กัญญาภา</t>
  </si>
  <si>
    <t>เคซาวิน</t>
  </si>
  <si>
    <t>เจนจิรา</t>
  </si>
  <si>
    <t>ชลธีญา</t>
  </si>
  <si>
    <t>ชวัลนุช</t>
  </si>
  <si>
    <t>ณภัสภรณ์</t>
  </si>
  <si>
    <t>ณิชากร</t>
  </si>
  <si>
    <t>ธวัลรัตน์</t>
  </si>
  <si>
    <t>ธิติกาญจน์</t>
  </si>
  <si>
    <t>ปรียภัสสรา</t>
  </si>
  <si>
    <t>ปาณิสรา</t>
  </si>
  <si>
    <t>ปารเมศ</t>
  </si>
  <si>
    <t>พรชนุตร์</t>
  </si>
  <si>
    <t>ลลิตา</t>
  </si>
  <si>
    <t>วนัสนันท์</t>
  </si>
  <si>
    <t>ศรีกมลลักษณ์</t>
  </si>
  <si>
    <t>ธัญญรัตน์</t>
  </si>
  <si>
    <t>บุญคำ</t>
  </si>
  <si>
    <t>ภูชิสส์</t>
  </si>
  <si>
    <t>นายศตวรรษ</t>
  </si>
  <si>
    <t>นางพรทิพย์</t>
  </si>
  <si>
    <t>นายสุรชาติ</t>
  </si>
  <si>
    <t>ครูที่ปรึกษา</t>
  </si>
  <si>
    <t>ครูที่ปรึกษา    ____________________________________________</t>
  </si>
  <si>
    <t>โรงเรียนเทศบาล ๑ (บ้านเก่า)  ต.เมืองพาน  อ.พาน  จ.เชียงราย</t>
  </si>
  <si>
    <t>ถิ่นลำปาง</t>
  </si>
  <si>
    <t>นางสาวประกายแก้ว</t>
  </si>
  <si>
    <t>แก้วอินต๊ะ</t>
  </si>
  <si>
    <t>นางสาวชนม์นิภา</t>
  </si>
  <si>
    <t>ชุมภูเมือง</t>
  </si>
  <si>
    <t>นางสาววัชรียา</t>
  </si>
  <si>
    <t>บุญงาม</t>
  </si>
  <si>
    <t>นางดวงสุดา</t>
  </si>
  <si>
    <t>โพธิ์ยอด</t>
  </si>
  <si>
    <t>อนันตชัยพัทธนา</t>
  </si>
  <si>
    <t>นายธนเทพ</t>
  </si>
  <si>
    <t>ก๋าวิบูล</t>
  </si>
  <si>
    <t>นางบังอร</t>
  </si>
  <si>
    <t>ศุภเกียรติบัญชร</t>
  </si>
  <si>
    <t>นางสาวผาณิต</t>
  </si>
  <si>
    <t>นางดวงสมร</t>
  </si>
  <si>
    <t>ก้อนทองสิงห์</t>
  </si>
  <si>
    <t>ยศวิทยากุล</t>
  </si>
  <si>
    <t>นายเอกชัย</t>
  </si>
  <si>
    <t>นายตรัยธวัช</t>
  </si>
  <si>
    <t>ชัยชมภู</t>
  </si>
  <si>
    <t>วิชญาดา</t>
  </si>
  <si>
    <t>บุษกร</t>
  </si>
  <si>
    <t>สกุณา</t>
  </si>
  <si>
    <t>เลิศลดา</t>
  </si>
  <si>
    <t>รุ่งทิพย์</t>
  </si>
  <si>
    <t>รุ่งพิพัฒน์อรุณ</t>
  </si>
  <si>
    <t>สังขวารี</t>
  </si>
  <si>
    <t>ระวาส</t>
  </si>
  <si>
    <t>เข็มคำ</t>
  </si>
  <si>
    <t>อัญญาศาณิ</t>
  </si>
  <si>
    <t>ณัฏฐกมล</t>
  </si>
  <si>
    <t>ธิติยาพร</t>
  </si>
  <si>
    <t>จุรีรัตน์</t>
  </si>
  <si>
    <t>จันทรากานต์</t>
  </si>
  <si>
    <t>วิมลสิริ</t>
  </si>
  <si>
    <t>เทวราช</t>
  </si>
  <si>
    <t>จุ่มปาแฝก</t>
  </si>
  <si>
    <t xml:space="preserve">วิรัตน์เกษม </t>
  </si>
  <si>
    <t>ประเสริฐจีวะ</t>
  </si>
  <si>
    <t>จิณัฏฐิตา</t>
  </si>
  <si>
    <t>พิชชาภา</t>
  </si>
  <si>
    <t>จารุกิตติ์</t>
  </si>
  <si>
    <t>พาณิภัค</t>
  </si>
  <si>
    <t>ณัฐสินี</t>
  </si>
  <si>
    <t>ทักษอร</t>
  </si>
  <si>
    <t>เพ็ญธิชา</t>
  </si>
  <si>
    <t>พลอยพรรษา</t>
  </si>
  <si>
    <t>สารพัตร</t>
  </si>
  <si>
    <t>วงศ์ต่อม</t>
  </si>
  <si>
    <t>ณิชนันท์</t>
  </si>
  <si>
    <t>ใจสอน</t>
  </si>
  <si>
    <t>มนัสนันท์</t>
  </si>
  <si>
    <t>สถิติ ณ วันที่ 2 สิงหาคม 2560</t>
  </si>
  <si>
    <t>รวมทั้งมด</t>
  </si>
  <si>
    <t>นาละต๊ะ</t>
  </si>
  <si>
    <t>วิลาสินี</t>
  </si>
  <si>
    <t>ศรัณย์</t>
  </si>
  <si>
    <t>ชมพูแพร</t>
  </si>
  <si>
    <t>สีมอย</t>
  </si>
  <si>
    <t>สายงาม</t>
  </si>
  <si>
    <t>อารีรัตน์</t>
  </si>
  <si>
    <t>ใจมอย</t>
  </si>
  <si>
    <t>ยะปิ๋ว</t>
  </si>
  <si>
    <t>ธนกฤต</t>
  </si>
  <si>
    <t>อลิสา</t>
  </si>
  <si>
    <t>ฐิติชญา</t>
  </si>
  <si>
    <t>สิทธิเดชะ</t>
  </si>
  <si>
    <t>ม1</t>
  </si>
  <si>
    <t>ม2</t>
  </si>
  <si>
    <t>ส2</t>
  </si>
  <si>
    <t>ส1</t>
  </si>
  <si>
    <t>ศ1</t>
  </si>
  <si>
    <t>ส3</t>
  </si>
  <si>
    <t>ศ3</t>
  </si>
  <si>
    <t>ม3</t>
  </si>
  <si>
    <t>ศ2</t>
  </si>
  <si>
    <t>นงนภัส</t>
  </si>
  <si>
    <t>พนมไพร</t>
  </si>
  <si>
    <t>ภณ</t>
  </si>
  <si>
    <t>ธาดาธร</t>
  </si>
  <si>
    <t>ธนภัคบริบูรณ์</t>
  </si>
  <si>
    <t xml:space="preserve">นางสาวอัญชรินทร์ </t>
  </si>
  <si>
    <t>วีระพัทธ</t>
  </si>
  <si>
    <t>ปริญอักษร</t>
  </si>
  <si>
    <t>อภิวงค์</t>
  </si>
  <si>
    <t>ชัญญาพร</t>
  </si>
  <si>
    <t>ดวงสนั่น</t>
  </si>
  <si>
    <t>วรลักษณ์</t>
  </si>
  <si>
    <t>วรกิตติกรกุล</t>
  </si>
  <si>
    <t>ณภัทรกร</t>
  </si>
  <si>
    <t>วรรณวิสา</t>
  </si>
  <si>
    <t>ละมั่งทอง</t>
  </si>
  <si>
    <t>สายแก้ว</t>
  </si>
  <si>
    <t>เนติวุฒิ</t>
  </si>
  <si>
    <t>สอนธิ</t>
  </si>
  <si>
    <t>ศิริกัลยา</t>
  </si>
  <si>
    <t>คำเหล็กดี</t>
  </si>
  <si>
    <t>ฉัตราภรณ์</t>
  </si>
  <si>
    <t>ฤทธิ์เมฆ</t>
  </si>
  <si>
    <t>ชัชวาล</t>
  </si>
  <si>
    <t>ฝันตื้อ</t>
  </si>
  <si>
    <t>พิชชากร</t>
  </si>
  <si>
    <t>ลิม</t>
  </si>
  <si>
    <t>ศิวปรีชา</t>
  </si>
  <si>
    <t>ศศิธร</t>
  </si>
  <si>
    <t>พรหมมา</t>
  </si>
  <si>
    <t>นุชินธร</t>
  </si>
  <si>
    <t>วงค์คำลือ</t>
  </si>
  <si>
    <t>กมลภพ</t>
  </si>
  <si>
    <t>อารีย์วัฒนะธรรม</t>
  </si>
  <si>
    <t>ธัญกร</t>
  </si>
  <si>
    <t>อยู่ไทย</t>
  </si>
  <si>
    <t>ณัฐนันท์</t>
  </si>
  <si>
    <t>ชินภัทร</t>
  </si>
  <si>
    <t>ภักดี</t>
  </si>
  <si>
    <t>มหายศปัญญา</t>
  </si>
  <si>
    <t>พิมลแข</t>
  </si>
  <si>
    <t>แก้วมาลา</t>
  </si>
  <si>
    <t>ถาน้อย</t>
  </si>
  <si>
    <t>คชราช</t>
  </si>
  <si>
    <t>กันยาวัชร</t>
  </si>
  <si>
    <t>ชวนอยู่</t>
  </si>
  <si>
    <t>บัวทะนะ</t>
  </si>
  <si>
    <t>นางสาวมณีกาญจน์</t>
  </si>
  <si>
    <t>นางอติยาภรณ์</t>
  </si>
  <si>
    <t>นางสาวปุณณัตถ์</t>
  </si>
  <si>
    <t>ไชยคำ</t>
  </si>
  <si>
    <t>นายเศรษฐพันธุ์</t>
  </si>
  <si>
    <t>สันวงค์</t>
  </si>
  <si>
    <t>นางสาวมะลิวรรณ</t>
  </si>
  <si>
    <t>ประทีปเพ็ญจันทร์</t>
  </si>
  <si>
    <t>นายวิสาร</t>
  </si>
  <si>
    <t>โตบันลือภพ</t>
  </si>
  <si>
    <t>นายสยาม</t>
  </si>
  <si>
    <t>นางสาวชลธิชา</t>
  </si>
  <si>
    <t>สถิติจำนวนนักเรียน ภาคเรียนที่  1   ปีการศึกษา 2561</t>
  </si>
  <si>
    <t>พงศ์ภักดีสกุล</t>
  </si>
  <si>
    <t>ดาวเรือง</t>
  </si>
  <si>
    <t>แตงน้อย</t>
  </si>
  <si>
    <t>ลาดกัน</t>
  </si>
  <si>
    <t>พลัง</t>
  </si>
  <si>
    <t>แซ่ตั้ง</t>
  </si>
  <si>
    <t>เอี่ยมธีรธิติ</t>
  </si>
  <si>
    <t>ดวงดี</t>
  </si>
  <si>
    <t>หน่อแก้ว</t>
  </si>
  <si>
    <t>พระสนชุ่ม</t>
  </si>
  <si>
    <t>สรวีย์</t>
  </si>
  <si>
    <t>กันทาใจ</t>
  </si>
  <si>
    <t>สุวิชญา</t>
  </si>
  <si>
    <t>หมื่นพาลี</t>
  </si>
  <si>
    <t>กัชพร</t>
  </si>
  <si>
    <t>ยะแดง</t>
  </si>
  <si>
    <t>นิลุบล</t>
  </si>
  <si>
    <t>กัปตัน</t>
  </si>
  <si>
    <t>ศรีสว่าง</t>
  </si>
  <si>
    <t>ไอยรดา</t>
  </si>
  <si>
    <t>ไชยชนะ</t>
  </si>
  <si>
    <t>สำราญวงษ์</t>
  </si>
  <si>
    <t>ดวงเอ้ย</t>
  </si>
  <si>
    <t>คำวงค์ษา</t>
  </si>
  <si>
    <t>กฤตพร</t>
  </si>
  <si>
    <t>เสนา</t>
  </si>
  <si>
    <t>พรสวรรค์</t>
  </si>
  <si>
    <t>ชาตะรูปะ</t>
  </si>
  <si>
    <t>รายชื่อนักเรียนชั้นประถมศึกษาปีที่ 2/1     ภาคเรียนที่ 1  ปีการศึกษา 2561</t>
  </si>
  <si>
    <t>รายชื่อนักเรียนชั้นประถมศึกษาปีที่ 2/2     ภาคเรียนที่ 1  ปีการศึกษา 2561</t>
  </si>
  <si>
    <t>รายชื่อนักเรียนชั้นประถมศึกษาปีที่ 3/1     ภาคเรียนที่ 1  ปีการศึกษา 2561</t>
  </si>
  <si>
    <t>รายชื่อนักเรียนชั้นประถมศึกษาปีที่ 4/1     ภาคเรียนที่ 1  ปีการศึกษา 2561</t>
  </si>
  <si>
    <t>รายชื่อนักเรียนชั้นประถมศึกษาปีที่ 4/2     ภาคเรียนที่ 1  ปีการศึกษา 2561</t>
  </si>
  <si>
    <t>รายชื่อนักเรียนชั้นประถมศึกษาปีที่ 5/1     ภาคเรียนที่ 1  ปีการศึกษา 2561</t>
  </si>
  <si>
    <t>รายชื่อนักเรียนชั้นประถมศึกษาปีที่ 5/2     ภาคเรียนที่ 1  ปีการศึกษา 2561</t>
  </si>
  <si>
    <t>รายชื่อนักเรียนชั้นประถมศึกษาปีที่ 6/1     ภาคเรียนที่ 1  ปีการศึกษา 2561</t>
  </si>
  <si>
    <t>รายชื่อนักเรียนชั้นประถมศึกษาปีที่ 6/2     ภาคเรียนที่ 1  ปีการศึกษา 2561</t>
  </si>
  <si>
    <t>รายชื่อนักเรียนชั้นมัธยมศึกษาปีที่ 2/1     ภาคเรียนที่ 1  ปีการศึกษา 2561</t>
  </si>
  <si>
    <t>รายชื่อนักเรียนชั้นมัธยมศึกษาปีที่ 2/2     ภาคเรียนที่ 1  ปีการศึกษา 2561</t>
  </si>
  <si>
    <t>รายชื่อนักเรียนชั้นมัธยมศึกษาปีที่ 3/1     ภาคเรียนที่ 1  ปีการศึกษา 2561</t>
  </si>
  <si>
    <t>รายชื่อนักเรียนชั้นมัธยมศึกษาปีที่ 3/2     ภาคเรียนที่ 1  ปีการศึกษา 2561</t>
  </si>
  <si>
    <t>รายชื่อนักเรียนชั้นประถมศึกษาปีที่ 1/2     ภาคเรียนที่ 1  ปีการศึกษา 2561</t>
  </si>
  <si>
    <t>รายชื่อนักเรียนชั้นประถมศึกษาปีที่ 3/2     ภาคเรียนที่ 1  ปีการศึกษา 2561</t>
  </si>
  <si>
    <t>รายชื่อนักเรียนชั้นประถมศึกษาปีที่ 1/1     ภาคเรียนที่ 1  ปีการศึกษา 2561</t>
  </si>
  <si>
    <t>รายชื่อนักเรียนชั้นมัธยมศึกษาปีที่ 1/1     ภาคเรียนที่ 1  ปีการศึกษา 2561</t>
  </si>
  <si>
    <t>รายชื่อนักเรียนชั้นมัธยมศึกษาปีที่ 1/2     ภาคเรียนที่ 1  ปีการศึกษา 2561</t>
  </si>
  <si>
    <t>ลาออก 4/5/61</t>
  </si>
  <si>
    <t>ป3/2</t>
  </si>
  <si>
    <t>กิตติภูมิ</t>
  </si>
  <si>
    <t>คำยา</t>
  </si>
  <si>
    <t>ชุติไชย</t>
  </si>
  <si>
    <t>อ้ายเหมย</t>
  </si>
  <si>
    <t xml:space="preserve">ณัฐกรณ์ </t>
  </si>
  <si>
    <t>ปัญญาพรึก</t>
  </si>
  <si>
    <t xml:space="preserve">ณัฐชนนท์ </t>
  </si>
  <si>
    <t xml:space="preserve">ณัฐวรรธน์ </t>
  </si>
  <si>
    <t>ณัฐวัตร</t>
  </si>
  <si>
    <t xml:space="preserve">ต้นกล้า </t>
  </si>
  <si>
    <t>ไม้หอม</t>
  </si>
  <si>
    <t xml:space="preserve">แทนคุณ </t>
  </si>
  <si>
    <t>คำตุ้ย</t>
  </si>
  <si>
    <t xml:space="preserve">กนิษฐา  </t>
  </si>
  <si>
    <t xml:space="preserve">จิรชยา </t>
  </si>
  <si>
    <t>รัศมี</t>
  </si>
  <si>
    <t xml:space="preserve">ชลนิภา </t>
  </si>
  <si>
    <t>กุสาวดี</t>
  </si>
  <si>
    <t>สอนปัญญา</t>
  </si>
  <si>
    <t>ณัฐกาญจ์</t>
  </si>
  <si>
    <t>แก้วบุญปั๋น</t>
  </si>
  <si>
    <t xml:space="preserve">ณัฐณิชา </t>
  </si>
  <si>
    <t>อินต๊ะวงค์</t>
  </si>
  <si>
    <t>ธัญญธิดา</t>
  </si>
  <si>
    <t>ทองดีนอก</t>
  </si>
  <si>
    <t>ธัญทิพย์</t>
  </si>
  <si>
    <t xml:space="preserve">นำพาพร </t>
  </si>
  <si>
    <t>ขันทบัว</t>
  </si>
  <si>
    <t>ธรรมเกียรติ</t>
  </si>
  <si>
    <t>ทองทศ</t>
  </si>
  <si>
    <t xml:space="preserve">พงศ์สิริ </t>
  </si>
  <si>
    <t>พจนากร</t>
  </si>
  <si>
    <t>พิชญุตม์</t>
  </si>
  <si>
    <t>พิชยะ</t>
  </si>
  <si>
    <t>อธิวันดี</t>
  </si>
  <si>
    <t>พีระวัฒน์</t>
  </si>
  <si>
    <t>คีลาวงค์</t>
  </si>
  <si>
    <t>ภคนน</t>
  </si>
  <si>
    <t>โกวิทย์แสงทอง</t>
  </si>
  <si>
    <t>ศิริเสถียร</t>
  </si>
  <si>
    <t xml:space="preserve">นิพาดา </t>
  </si>
  <si>
    <t>วงค์เรือน</t>
  </si>
  <si>
    <t>ปริษา</t>
  </si>
  <si>
    <t>แสงทอง</t>
  </si>
  <si>
    <t>เปรมิกา</t>
  </si>
  <si>
    <t>ปินตานา</t>
  </si>
  <si>
    <t>พรนำพา</t>
  </si>
  <si>
    <t>พีรชยา</t>
  </si>
  <si>
    <t>พรหมประดิษฐ์</t>
  </si>
  <si>
    <t>ชัยปัน</t>
  </si>
  <si>
    <t>ภารดี</t>
  </si>
  <si>
    <t xml:space="preserve">วราภรณ์ </t>
  </si>
  <si>
    <t>วิศชญาพร</t>
  </si>
  <si>
    <t>รุนเดิม</t>
  </si>
  <si>
    <t>อนันตญา</t>
  </si>
  <si>
    <t>นิจจารีย์</t>
  </si>
  <si>
    <t>แสงอายุ</t>
  </si>
  <si>
    <t>ครูบา</t>
  </si>
  <si>
    <t>มีทอง</t>
  </si>
  <si>
    <t>ศิวกร</t>
  </si>
  <si>
    <t>ใจปัน</t>
  </si>
  <si>
    <t>ไอลดา</t>
  </si>
  <si>
    <t>ป6/2</t>
  </si>
  <si>
    <t>ลาออก 7/5/61</t>
  </si>
  <si>
    <t>ป2/2</t>
  </si>
  <si>
    <t>ป5/2</t>
  </si>
  <si>
    <t>02760</t>
  </si>
  <si>
    <t xml:space="preserve"> ภูริณัฐ</t>
  </si>
  <si>
    <t>02734</t>
  </si>
  <si>
    <t xml:space="preserve"> ณัฐนนท์</t>
  </si>
  <si>
    <t>02732</t>
  </si>
  <si>
    <t xml:space="preserve"> ภูริทัศน์</t>
  </si>
  <si>
    <t>02761</t>
  </si>
  <si>
    <t xml:space="preserve"> นัฐพงษ์</t>
  </si>
  <si>
    <t>02825</t>
  </si>
  <si>
    <t xml:space="preserve"> กิตติพัทธ์</t>
  </si>
  <si>
    <t>02826</t>
  </si>
  <si>
    <t xml:space="preserve"> จามร</t>
  </si>
  <si>
    <t>02830</t>
  </si>
  <si>
    <t xml:space="preserve"> อัมรินทร์</t>
  </si>
  <si>
    <t>02853</t>
  </si>
  <si>
    <t xml:space="preserve"> วีรภัทร</t>
  </si>
  <si>
    <t>02985</t>
  </si>
  <si>
    <t xml:space="preserve"> สุรชาติ</t>
  </si>
  <si>
    <t>03162</t>
  </si>
  <si>
    <t xml:space="preserve"> สันติ</t>
  </si>
  <si>
    <t>03277</t>
  </si>
  <si>
    <t xml:space="preserve"> ภัคพล</t>
  </si>
  <si>
    <t>03418</t>
  </si>
  <si>
    <t xml:space="preserve"> ฐานทัพ</t>
  </si>
  <si>
    <t>03436</t>
  </si>
  <si>
    <t xml:space="preserve"> วรดนู</t>
  </si>
  <si>
    <t>เสาร์สุวรรณ</t>
  </si>
  <si>
    <t>03438</t>
  </si>
  <si>
    <t xml:space="preserve"> ยุทธพงษ์</t>
  </si>
  <si>
    <t xml:space="preserve"> วิชิต</t>
  </si>
  <si>
    <t xml:space="preserve"> พีรพล</t>
  </si>
  <si>
    <t xml:space="preserve"> พงศธร</t>
  </si>
  <si>
    <t xml:space="preserve"> วรชิต</t>
  </si>
  <si>
    <t>02703</t>
  </si>
  <si>
    <t xml:space="preserve"> พิกุลทอง</t>
  </si>
  <si>
    <t>02729</t>
  </si>
  <si>
    <t>02740</t>
  </si>
  <si>
    <t xml:space="preserve"> ศิริวรรณ</t>
  </si>
  <si>
    <t>ชัยชื่อ</t>
  </si>
  <si>
    <t>02744</t>
  </si>
  <si>
    <t xml:space="preserve"> บัณฑิตา</t>
  </si>
  <si>
    <t>02746</t>
  </si>
  <si>
    <t xml:space="preserve"> นราสิริ</t>
  </si>
  <si>
    <t>02766</t>
  </si>
  <si>
    <t xml:space="preserve"> ณัฐธิดา</t>
  </si>
  <si>
    <t>02832</t>
  </si>
  <si>
    <t>02833</t>
  </si>
  <si>
    <t xml:space="preserve"> บุษรา</t>
  </si>
  <si>
    <t>02834</t>
  </si>
  <si>
    <t xml:space="preserve"> ผริตา</t>
  </si>
  <si>
    <t>02850</t>
  </si>
  <si>
    <t xml:space="preserve"> ศรัณยา</t>
  </si>
  <si>
    <t>02851</t>
  </si>
  <si>
    <t xml:space="preserve"> ธัญจิรา</t>
  </si>
  <si>
    <t>03140</t>
  </si>
  <si>
    <t xml:space="preserve"> กานต์สิริ</t>
  </si>
  <si>
    <t>03334</t>
  </si>
  <si>
    <t xml:space="preserve"> ธิดารัตน์</t>
  </si>
  <si>
    <t>03440</t>
  </si>
  <si>
    <t xml:space="preserve"> พริกหวาน</t>
  </si>
  <si>
    <t xml:space="preserve"> อทิตยา</t>
  </si>
  <si>
    <t xml:space="preserve"> ณัฏฐณิชา</t>
  </si>
  <si>
    <t xml:space="preserve"> รุ่งทิวา</t>
  </si>
  <si>
    <t>02738</t>
  </si>
  <si>
    <t xml:space="preserve"> ชัยธวัช</t>
  </si>
  <si>
    <t>02757</t>
  </si>
  <si>
    <t xml:space="preserve"> อนุวัตน์</t>
  </si>
  <si>
    <t>02711</t>
  </si>
  <si>
    <t xml:space="preserve"> พงศกร</t>
  </si>
  <si>
    <t>02737</t>
  </si>
  <si>
    <t xml:space="preserve"> ธีรพล</t>
  </si>
  <si>
    <t>02754</t>
  </si>
  <si>
    <t xml:space="preserve"> นิธิกร</t>
  </si>
  <si>
    <t>02856</t>
  </si>
  <si>
    <t xml:space="preserve"> บุรินทร์</t>
  </si>
  <si>
    <t>02980</t>
  </si>
  <si>
    <t xml:space="preserve"> ณัฐพล</t>
  </si>
  <si>
    <t>02983</t>
  </si>
  <si>
    <t xml:space="preserve"> อลงกรณ์</t>
  </si>
  <si>
    <t>03189</t>
  </si>
  <si>
    <t xml:space="preserve"> ศุภกิตต์</t>
  </si>
  <si>
    <t>03341</t>
  </si>
  <si>
    <t xml:space="preserve"> ปรมัตถ์</t>
  </si>
  <si>
    <t>03406</t>
  </si>
  <si>
    <t xml:space="preserve"> ประพันธ์</t>
  </si>
  <si>
    <t>03414</t>
  </si>
  <si>
    <t xml:space="preserve"> นวพล</t>
  </si>
  <si>
    <t xml:space="preserve"> ฐิติโชค</t>
  </si>
  <si>
    <t xml:space="preserve"> กฤษดา</t>
  </si>
  <si>
    <t xml:space="preserve"> ภูมิธนินท์</t>
  </si>
  <si>
    <t xml:space="preserve"> ธีรไนย</t>
  </si>
  <si>
    <t xml:space="preserve"> ธีรโชติ</t>
  </si>
  <si>
    <t>02747</t>
  </si>
  <si>
    <t xml:space="preserve"> อันติมา</t>
  </si>
  <si>
    <t>02698</t>
  </si>
  <si>
    <t xml:space="preserve"> ศิริลักษณ์</t>
  </si>
  <si>
    <t>02742</t>
  </si>
  <si>
    <t xml:space="preserve"> พัชรธิดา</t>
  </si>
  <si>
    <t>02769</t>
  </si>
  <si>
    <t xml:space="preserve"> ปิยนันท์</t>
  </si>
  <si>
    <t>02770</t>
  </si>
  <si>
    <t xml:space="preserve"> จริยา</t>
  </si>
  <si>
    <t>02831</t>
  </si>
  <si>
    <t xml:space="preserve"> จารวี</t>
  </si>
  <si>
    <t>02849</t>
  </si>
  <si>
    <t xml:space="preserve"> ธัญสุดา</t>
  </si>
  <si>
    <t>02852</t>
  </si>
  <si>
    <t xml:space="preserve"> ธัญชนก</t>
  </si>
  <si>
    <t>02984</t>
  </si>
  <si>
    <t xml:space="preserve"> วริษฐา</t>
  </si>
  <si>
    <t>02990</t>
  </si>
  <si>
    <t xml:space="preserve"> ชัญญา</t>
  </si>
  <si>
    <t>03046</t>
  </si>
  <si>
    <t xml:space="preserve"> นภัสสร</t>
  </si>
  <si>
    <t>03088</t>
  </si>
  <si>
    <t xml:space="preserve"> กันต์ปันนี</t>
  </si>
  <si>
    <t>03335</t>
  </si>
  <si>
    <t xml:space="preserve"> นิธยาภรณ์</t>
  </si>
  <si>
    <t>03437</t>
  </si>
  <si>
    <t xml:space="preserve"> สุจิตตรา</t>
  </si>
  <si>
    <t>03441</t>
  </si>
  <si>
    <t xml:space="preserve"> แพรพิไล</t>
  </si>
  <si>
    <t xml:space="preserve"> พิมพ์อัปสร</t>
  </si>
  <si>
    <t xml:space="preserve"> กีรติกา</t>
  </si>
  <si>
    <t xml:space="preserve"> ชนิสรา</t>
  </si>
  <si>
    <t xml:space="preserve">นางสาวอัญชรินทร์    เชื้อเมืองพาน </t>
  </si>
  <si>
    <t>นางสาวประกายแก้ว   แก้วอินต๊ะ</t>
  </si>
  <si>
    <t>นางสาวชนม์นิภา   ชุมภูเมือง</t>
  </si>
  <si>
    <t>นางสาวมณีกาญจน์   ถิ่นลำปาง</t>
  </si>
  <si>
    <t>นางอติยาภรณ์   ยาวิลาศ</t>
  </si>
  <si>
    <t>นางสาววัชรียา   บุญงาม</t>
  </si>
  <si>
    <t>นางสาวผาณิต   อานุนามัง</t>
  </si>
  <si>
    <t>นายสยาม   วงศ์ธิดาธร</t>
  </si>
  <si>
    <t>นางดวงสมร   ก้อนทองสิงห์</t>
  </si>
  <si>
    <t>นายเศรษฐพันธุ์   สันวงค์</t>
  </si>
  <si>
    <t>นางดวงสุดา   โพธิ์ยอด</t>
  </si>
  <si>
    <t>นางสาวชลธิชา   อนันตชัยพัทธนา</t>
  </si>
  <si>
    <t>นายธนเทพ   ก๋าวิบูล</t>
  </si>
  <si>
    <t>นางบังอร   ศุภเกียรติบัญชร</t>
  </si>
  <si>
    <t>นายตรัยธวัช   อุดเอ้ย</t>
  </si>
  <si>
    <t>นางสาวปุณณัตถ์   ไชยคำ</t>
  </si>
  <si>
    <t>นายสุรชาติ   โพธิ์ยอด</t>
  </si>
  <si>
    <t>นางสาวมะลิวรรณ   ประทีปเพ็ญจันทร์</t>
  </si>
  <si>
    <t>นายศตวรรษ   ยศวิทยากุล</t>
  </si>
  <si>
    <t>นางพรทิพย์   วงค์ตะวัน</t>
  </si>
  <si>
    <t>นายเอกชัย   ยาวิลาศ</t>
  </si>
  <si>
    <t>นายวิสาร   โตบันลือภพ</t>
  </si>
  <si>
    <t xml:space="preserve">ครูที่ปรึกษา นางสาวอัญชรินทร์    เชื้อเมืองพาน </t>
  </si>
  <si>
    <t>ทำแล้ว</t>
  </si>
  <si>
    <t>ป1/2</t>
  </si>
  <si>
    <t>ลาออก 11/5/61</t>
  </si>
  <si>
    <t>เจษฎากร</t>
  </si>
  <si>
    <t>ยามา</t>
  </si>
  <si>
    <t>เข้า 11/5/61</t>
  </si>
  <si>
    <t>ขัดสี</t>
  </si>
  <si>
    <t>สุภัทร</t>
  </si>
  <si>
    <t>หอมอบ</t>
  </si>
  <si>
    <t>ลาออก 15/5/61</t>
  </si>
  <si>
    <t xml:space="preserve">ชลณัฎฐ์ </t>
  </si>
  <si>
    <t xml:space="preserve">ภัทรภร  </t>
  </si>
  <si>
    <t>วิรัญชนา</t>
  </si>
  <si>
    <t>อ1.1</t>
  </si>
  <si>
    <t>อ1.2</t>
  </si>
  <si>
    <t>อ2.1</t>
  </si>
  <si>
    <t>อ2.2</t>
  </si>
  <si>
    <t>อ3.1</t>
  </si>
  <si>
    <t>อ3.2</t>
  </si>
  <si>
    <t>อชิญา</t>
  </si>
  <si>
    <t>กัญดาพร</t>
  </si>
  <si>
    <t xml:space="preserve">กรุณาเลย </t>
  </si>
  <si>
    <t>พัชราภา</t>
  </si>
  <si>
    <t>ช่วยวุฒิ</t>
  </si>
  <si>
    <t>วริทธิ์นันท์</t>
  </si>
  <si>
    <t>ไม่ต้องทำ</t>
  </si>
  <si>
    <t>รายชื่อนักเรียนอนุบาล 1/2    ภาคเรียนที่ 1  ปีการศึกษา 2561</t>
  </si>
  <si>
    <t>รายชื่อนักเรียนอนุบาล 1/1     ภาคเรียนที่ 1  ปีการศึกษา 2561</t>
  </si>
  <si>
    <t>รายชื่อนักเรียนอนุบาล 2/1     ภาคเรียนที่ 1  ปีการศึกษา 2561</t>
  </si>
  <si>
    <t>รายชื่อนักเรียนอนุบาล 2/2     ภาคเรียนที่ 1  ปีการศึกษา 2561</t>
  </si>
  <si>
    <t>รายชื่อนักเรียนอนุบาล 3/1     ภาคเรียนที่ 1  ปีการศึกษา 2561</t>
  </si>
  <si>
    <t>รายชื่อนักเรียนอนุบาล 3/2     ภาคเรียนที่ 1  ปีการศึกษา 2561</t>
  </si>
  <si>
    <t>โยได</t>
  </si>
  <si>
    <t>ฮอตตะ</t>
  </si>
  <si>
    <t>รายชื่อนักเรียน</t>
  </si>
  <si>
    <t>โรงเรียนเทศบาล ๑ (บ้านเก่า)</t>
  </si>
  <si>
    <t>ต.เมืองพาน    อ.พาน     จ.เชียงราย</t>
  </si>
  <si>
    <t>ภาคเรียนที่ 1    ปีการศึกษา 2561</t>
  </si>
  <si>
    <t>ลาออก 16/5/61</t>
  </si>
  <si>
    <t>อ.3(มอน3)</t>
  </si>
  <si>
    <t>ณรินธิรา</t>
  </si>
  <si>
    <t>ลาออก 17/5/61</t>
  </si>
  <si>
    <t xml:space="preserve"> ทิพย์วรรณ์</t>
  </si>
  <si>
    <t>บุษยาภรณ์</t>
  </si>
  <si>
    <t>ด่านทอง</t>
  </si>
  <si>
    <t>รอรูป</t>
  </si>
  <si>
    <t>อ2/2(ม1)</t>
  </si>
  <si>
    <t>อ2/2(ศ1)</t>
  </si>
  <si>
    <t>เสรีไพร</t>
  </si>
  <si>
    <t>ณ วันที่ 18  พฤษภาคม 2561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</si>
</sst>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0000"/>
    <numFmt numFmtId="188" formatCode="[$-1070000]d/m/yy;@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0"/>
      <name val="Arial"/>
      <family val="2"/>
    </font>
    <font>
      <sz val="14"/>
      <name val="TH Baijam"/>
    </font>
    <font>
      <sz val="13"/>
      <name val="TH Baijam"/>
    </font>
    <font>
      <sz val="13"/>
      <color theme="1"/>
      <name val="TH Baijam"/>
    </font>
    <font>
      <sz val="10"/>
      <name val="Arial"/>
      <family val="2"/>
    </font>
    <font>
      <b/>
      <sz val="14"/>
      <color theme="1"/>
      <name val="TH Baijam"/>
    </font>
    <font>
      <b/>
      <sz val="14"/>
      <name val="TH Baijam"/>
    </font>
    <font>
      <b/>
      <sz val="16"/>
      <name val="TH Baijam"/>
    </font>
    <font>
      <b/>
      <sz val="24"/>
      <name val="TH Baijam"/>
    </font>
    <font>
      <b/>
      <sz val="14"/>
      <name val="Angsana New"/>
      <family val="1"/>
    </font>
    <font>
      <sz val="14"/>
      <color indexed="8"/>
      <name val="Angsana New"/>
      <family val="1"/>
    </font>
    <font>
      <b/>
      <sz val="16"/>
      <color theme="1"/>
      <name val="TH Sarabun New"/>
      <family val="2"/>
    </font>
    <font>
      <b/>
      <sz val="11"/>
      <color theme="1"/>
      <name val="TH Sarabun New"/>
      <family val="2"/>
    </font>
    <font>
      <b/>
      <sz val="20"/>
      <name val="TH Baijam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22"/>
      <color theme="1"/>
      <name val="TH Sarabun New"/>
      <family val="2"/>
    </font>
    <font>
      <b/>
      <sz val="22"/>
      <color theme="1"/>
      <name val="TH Sarabun New"/>
      <family val="2"/>
    </font>
    <font>
      <b/>
      <sz val="28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shrinkToFit="1"/>
    </xf>
    <xf numFmtId="0" fontId="12" fillId="0" borderId="0" xfId="0" applyFont="1" applyBorder="1" applyAlignment="1">
      <alignment shrinkToFit="1"/>
    </xf>
    <xf numFmtId="188" fontId="13" fillId="0" borderId="0" xfId="0" applyNumberFormat="1" applyFont="1" applyAlignment="1">
      <alignment vertical="center" shrinkToFit="1"/>
    </xf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left"/>
      <protection hidden="1"/>
    </xf>
    <xf numFmtId="0" fontId="4" fillId="0" borderId="0" xfId="1" applyFont="1" applyProtection="1"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5" fillId="2" borderId="0" xfId="1" applyFont="1" applyFill="1" applyProtection="1">
      <protection hidden="1"/>
    </xf>
    <xf numFmtId="0" fontId="4" fillId="0" borderId="1" xfId="1" applyFont="1" applyBorder="1" applyAlignment="1" applyProtection="1">
      <alignment shrinkToFit="1"/>
      <protection hidden="1"/>
    </xf>
    <xf numFmtId="0" fontId="4" fillId="0" borderId="2" xfId="1" applyFont="1" applyBorder="1" applyAlignment="1" applyProtection="1">
      <alignment shrinkToFit="1"/>
      <protection hidden="1"/>
    </xf>
    <xf numFmtId="0" fontId="5" fillId="2" borderId="3" xfId="1" applyFont="1" applyFill="1" applyBorder="1" applyAlignment="1" applyProtection="1">
      <alignment shrinkToFit="1"/>
      <protection hidden="1"/>
    </xf>
    <xf numFmtId="0" fontId="5" fillId="2" borderId="1" xfId="1" applyFont="1" applyFill="1" applyBorder="1" applyAlignment="1" applyProtection="1">
      <alignment shrinkToFit="1"/>
      <protection hidden="1"/>
    </xf>
    <xf numFmtId="0" fontId="9" fillId="4" borderId="1" xfId="1" applyFont="1" applyFill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shrinkToFit="1"/>
      <protection hidden="1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87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1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188" fontId="13" fillId="0" borderId="0" xfId="0" applyNumberFormat="1" applyFont="1" applyFill="1" applyAlignment="1">
      <alignment vertical="center" shrinkToFi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87" fontId="2" fillId="0" borderId="1" xfId="0" applyNumberFormat="1" applyFont="1" applyBorder="1"/>
    <xf numFmtId="0" fontId="8" fillId="0" borderId="0" xfId="1" applyFont="1" applyBorder="1" applyAlignment="1" applyProtection="1">
      <alignment horizontal="center" vertical="center" shrinkToFit="1"/>
      <protection hidden="1"/>
    </xf>
    <xf numFmtId="0" fontId="9" fillId="5" borderId="1" xfId="1" applyFont="1" applyFill="1" applyBorder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17" fillId="0" borderId="0" xfId="0" applyFont="1"/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7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87" fontId="17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2" fillId="0" borderId="0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horizontal="center" vertical="center" shrinkToFit="1"/>
      <protection hidden="1"/>
    </xf>
    <xf numFmtId="0" fontId="10" fillId="0" borderId="5" xfId="1" applyFont="1" applyFill="1" applyBorder="1" applyAlignment="1" applyProtection="1">
      <alignment horizontal="center" vertical="center" wrapText="1"/>
      <protection hidden="1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0" xfId="1" applyFont="1" applyFill="1" applyBorder="1" applyAlignment="1" applyProtection="1">
      <alignment horizontal="center" vertical="center" wrapText="1"/>
      <protection hidden="1"/>
    </xf>
    <xf numFmtId="0" fontId="10" fillId="0" borderId="11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/>
      <protection hidden="1"/>
    </xf>
    <xf numFmtId="0" fontId="9" fillId="0" borderId="7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9" xfId="1" applyFont="1" applyFill="1" applyBorder="1" applyAlignment="1" applyProtection="1">
      <alignment horizontal="center" vertical="center"/>
      <protection hidden="1"/>
    </xf>
    <xf numFmtId="0" fontId="11" fillId="0" borderId="11" xfId="1" applyFont="1" applyFill="1" applyBorder="1" applyAlignment="1" applyProtection="1">
      <alignment horizontal="center"/>
      <protection hidden="1"/>
    </xf>
    <xf numFmtId="0" fontId="11" fillId="0" borderId="12" xfId="1" applyFont="1" applyFill="1" applyBorder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9" fillId="5" borderId="1" xfId="1" applyFont="1" applyFill="1" applyBorder="1" applyAlignment="1" applyProtection="1">
      <alignment horizontal="center"/>
      <protection hidden="1"/>
    </xf>
    <xf numFmtId="0" fontId="16" fillId="0" borderId="1" xfId="1" applyFont="1" applyFill="1" applyBorder="1" applyAlignment="1" applyProtection="1">
      <alignment horizontal="center" vertical="center"/>
      <protection hidden="1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2</xdr:col>
      <xdr:colOff>131425</xdr:colOff>
      <xdr:row>3</xdr:row>
      <xdr:rowOff>42750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57150"/>
          <a:ext cx="912475" cy="9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124558</xdr:rowOff>
    </xdr:from>
    <xdr:to>
      <xdr:col>2</xdr:col>
      <xdr:colOff>121167</xdr:colOff>
      <xdr:row>3</xdr:row>
      <xdr:rowOff>101366</xdr:rowOff>
    </xdr:to>
    <xdr:pic>
      <xdr:nvPicPr>
        <xdr:cNvPr id="4" name="รูปภาพ 3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4558"/>
          <a:ext cx="912475" cy="90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2</xdr:col>
      <xdr:colOff>121900</xdr:colOff>
      <xdr:row>3</xdr:row>
      <xdr:rowOff>90375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04775"/>
          <a:ext cx="912475" cy="9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263769</xdr:colOff>
      <xdr:row>0</xdr:row>
      <xdr:rowOff>109904</xdr:rowOff>
    </xdr:from>
    <xdr:to>
      <xdr:col>2</xdr:col>
      <xdr:colOff>99186</xdr:colOff>
      <xdr:row>3</xdr:row>
      <xdr:rowOff>86712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769" y="109904"/>
          <a:ext cx="912475" cy="90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271097</xdr:colOff>
      <xdr:row>0</xdr:row>
      <xdr:rowOff>73270</xdr:rowOff>
    </xdr:from>
    <xdr:to>
      <xdr:col>2</xdr:col>
      <xdr:colOff>106514</xdr:colOff>
      <xdr:row>3</xdr:row>
      <xdr:rowOff>50078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97" y="73270"/>
          <a:ext cx="912475" cy="90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331304</xdr:colOff>
      <xdr:row>0</xdr:row>
      <xdr:rowOff>57979</xdr:rowOff>
    </xdr:from>
    <xdr:to>
      <xdr:col>2</xdr:col>
      <xdr:colOff>167040</xdr:colOff>
      <xdr:row>3</xdr:row>
      <xdr:rowOff>38609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04" y="57979"/>
          <a:ext cx="912475" cy="90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339587</xdr:colOff>
      <xdr:row>0</xdr:row>
      <xdr:rowOff>82826</xdr:rowOff>
    </xdr:from>
    <xdr:to>
      <xdr:col>2</xdr:col>
      <xdr:colOff>175323</xdr:colOff>
      <xdr:row>3</xdr:row>
      <xdr:rowOff>63456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587" y="82826"/>
          <a:ext cx="912475" cy="90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289891</xdr:colOff>
      <xdr:row>0</xdr:row>
      <xdr:rowOff>74543</xdr:rowOff>
    </xdr:from>
    <xdr:to>
      <xdr:col>2</xdr:col>
      <xdr:colOff>125627</xdr:colOff>
      <xdr:row>3</xdr:row>
      <xdr:rowOff>55173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891" y="74543"/>
          <a:ext cx="912475" cy="90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278423</xdr:colOff>
      <xdr:row>0</xdr:row>
      <xdr:rowOff>109904</xdr:rowOff>
    </xdr:from>
    <xdr:to>
      <xdr:col>2</xdr:col>
      <xdr:colOff>113840</xdr:colOff>
      <xdr:row>3</xdr:row>
      <xdr:rowOff>86712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423" y="109904"/>
          <a:ext cx="912475" cy="90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2</xdr:col>
      <xdr:colOff>112375</xdr:colOff>
      <xdr:row>3</xdr:row>
      <xdr:rowOff>80850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95250"/>
          <a:ext cx="912475" cy="90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278424</xdr:colOff>
      <xdr:row>0</xdr:row>
      <xdr:rowOff>95251</xdr:rowOff>
    </xdr:from>
    <xdr:to>
      <xdr:col>2</xdr:col>
      <xdr:colOff>113841</xdr:colOff>
      <xdr:row>3</xdr:row>
      <xdr:rowOff>72059</xdr:rowOff>
    </xdr:to>
    <xdr:pic>
      <xdr:nvPicPr>
        <xdr:cNvPr id="8" name="รูปภาพ 7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424" y="95251"/>
          <a:ext cx="912475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47625</xdr:rowOff>
    </xdr:from>
    <xdr:to>
      <xdr:col>2</xdr:col>
      <xdr:colOff>83800</xdr:colOff>
      <xdr:row>3</xdr:row>
      <xdr:rowOff>33225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7625"/>
          <a:ext cx="912475" cy="900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281608</xdr:colOff>
      <xdr:row>0</xdr:row>
      <xdr:rowOff>82826</xdr:rowOff>
    </xdr:from>
    <xdr:to>
      <xdr:col>2</xdr:col>
      <xdr:colOff>117344</xdr:colOff>
      <xdr:row>3</xdr:row>
      <xdr:rowOff>63456</xdr:rowOff>
    </xdr:to>
    <xdr:pic>
      <xdr:nvPicPr>
        <xdr:cNvPr id="11" name="รูปภาพ 10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608" y="82826"/>
          <a:ext cx="912475" cy="900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32845</xdr:colOff>
      <xdr:row>0</xdr:row>
      <xdr:rowOff>124810</xdr:rowOff>
    </xdr:from>
    <xdr:to>
      <xdr:col>10</xdr:col>
      <xdr:colOff>90562</xdr:colOff>
      <xdr:row>1</xdr:row>
      <xdr:rowOff>124810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895" y="124810"/>
          <a:ext cx="762568" cy="7715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265044</xdr:colOff>
      <xdr:row>0</xdr:row>
      <xdr:rowOff>115957</xdr:rowOff>
    </xdr:from>
    <xdr:to>
      <xdr:col>2</xdr:col>
      <xdr:colOff>100780</xdr:colOff>
      <xdr:row>3</xdr:row>
      <xdr:rowOff>96587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044" y="115957"/>
          <a:ext cx="912475" cy="90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273326</xdr:colOff>
      <xdr:row>0</xdr:row>
      <xdr:rowOff>91109</xdr:rowOff>
    </xdr:from>
    <xdr:to>
      <xdr:col>2</xdr:col>
      <xdr:colOff>109062</xdr:colOff>
      <xdr:row>3</xdr:row>
      <xdr:rowOff>71739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26" y="91109"/>
          <a:ext cx="912475" cy="900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271096</xdr:colOff>
      <xdr:row>0</xdr:row>
      <xdr:rowOff>95250</xdr:rowOff>
    </xdr:from>
    <xdr:to>
      <xdr:col>2</xdr:col>
      <xdr:colOff>106513</xdr:colOff>
      <xdr:row>3</xdr:row>
      <xdr:rowOff>72058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96" y="95250"/>
          <a:ext cx="912475" cy="900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2</xdr:col>
      <xdr:colOff>140950</xdr:colOff>
      <xdr:row>3</xdr:row>
      <xdr:rowOff>52275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66675"/>
          <a:ext cx="912475" cy="90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279797</xdr:colOff>
      <xdr:row>0</xdr:row>
      <xdr:rowOff>65485</xdr:rowOff>
    </xdr:from>
    <xdr:to>
      <xdr:col>10</xdr:col>
      <xdr:colOff>138569</xdr:colOff>
      <xdr:row>1</xdr:row>
      <xdr:rowOff>191579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7469" y="65485"/>
          <a:ext cx="912475" cy="90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2428879</xdr:colOff>
      <xdr:row>0</xdr:row>
      <xdr:rowOff>123824</xdr:rowOff>
    </xdr:from>
    <xdr:to>
      <xdr:col>2</xdr:col>
      <xdr:colOff>3713264</xdr:colOff>
      <xdr:row>3</xdr:row>
      <xdr:rowOff>133349</xdr:rowOff>
    </xdr:to>
    <xdr:pic>
      <xdr:nvPicPr>
        <xdr:cNvPr id="2" name="รูปภาพ 1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9" y="123824"/>
          <a:ext cx="1284385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2</xdr:col>
      <xdr:colOff>112375</xdr:colOff>
      <xdr:row>3</xdr:row>
      <xdr:rowOff>71325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5725"/>
          <a:ext cx="912475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2</xdr:col>
      <xdr:colOff>55225</xdr:colOff>
      <xdr:row>3</xdr:row>
      <xdr:rowOff>90375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04775"/>
          <a:ext cx="912475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57978</xdr:rowOff>
    </xdr:from>
    <xdr:to>
      <xdr:col>2</xdr:col>
      <xdr:colOff>100779</xdr:colOff>
      <xdr:row>3</xdr:row>
      <xdr:rowOff>38608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043" y="57978"/>
          <a:ext cx="912475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256442</xdr:colOff>
      <xdr:row>0</xdr:row>
      <xdr:rowOff>117231</xdr:rowOff>
    </xdr:from>
    <xdr:to>
      <xdr:col>2</xdr:col>
      <xdr:colOff>91859</xdr:colOff>
      <xdr:row>3</xdr:row>
      <xdr:rowOff>94039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442" y="117231"/>
          <a:ext cx="912475" cy="9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99392</xdr:rowOff>
    </xdr:from>
    <xdr:to>
      <xdr:col>2</xdr:col>
      <xdr:colOff>75932</xdr:colOff>
      <xdr:row>3</xdr:row>
      <xdr:rowOff>80022</xdr:rowOff>
    </xdr:to>
    <xdr:pic>
      <xdr:nvPicPr>
        <xdr:cNvPr id="6" name="รูปภาพ 5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196" y="99392"/>
          <a:ext cx="912475" cy="9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123825</xdr:rowOff>
    </xdr:from>
    <xdr:to>
      <xdr:col>2</xdr:col>
      <xdr:colOff>121900</xdr:colOff>
      <xdr:row>3</xdr:row>
      <xdr:rowOff>109425</xdr:rowOff>
    </xdr:to>
    <xdr:pic>
      <xdr:nvPicPr>
        <xdr:cNvPr id="4" name="รูปภาพ 3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3825"/>
          <a:ext cx="912475" cy="9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307731</xdr:colOff>
      <xdr:row>0</xdr:row>
      <xdr:rowOff>146539</xdr:rowOff>
    </xdr:from>
    <xdr:to>
      <xdr:col>2</xdr:col>
      <xdr:colOff>143148</xdr:colOff>
      <xdr:row>3</xdr:row>
      <xdr:rowOff>123347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731" y="146539"/>
          <a:ext cx="912475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31"/>
  <sheetViews>
    <sheetView topLeftCell="A8" zoomScaleNormal="100" workbookViewId="0">
      <selection activeCell="D15" sqref="D15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6" width="3.875" style="4" customWidth="1"/>
    <col min="7" max="15" width="3.625" style="4" customWidth="1"/>
    <col min="16" max="16384" width="9" style="4"/>
  </cols>
  <sheetData>
    <row r="1" spans="1:20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>
      <c r="A2" s="84" t="s">
        <v>1434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3"/>
      <c r="Q2" s="13"/>
      <c r="R2" s="13"/>
      <c r="S2" s="13"/>
      <c r="T2" s="13"/>
    </row>
    <row r="3" spans="1:20">
      <c r="A3" s="84" t="s">
        <v>1006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2"/>
      <c r="Q3" s="14"/>
      <c r="R3" s="14"/>
      <c r="S3" s="14"/>
      <c r="T3" s="14"/>
    </row>
    <row r="4" spans="1:20" ht="12" customHeight="1"/>
    <row r="5" spans="1:20" s="2" customFormat="1" ht="34.5">
      <c r="A5" s="1" t="s">
        <v>738</v>
      </c>
      <c r="B5" s="6" t="s">
        <v>735</v>
      </c>
      <c r="C5" s="85" t="s">
        <v>739</v>
      </c>
      <c r="D5" s="86"/>
      <c r="E5" s="8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 s="2" customFormat="1">
      <c r="A6" s="41">
        <v>1</v>
      </c>
      <c r="B6" s="7">
        <v>3619</v>
      </c>
      <c r="C6" s="8" t="s">
        <v>732</v>
      </c>
      <c r="D6" s="10" t="s">
        <v>83</v>
      </c>
      <c r="E6" s="9" t="s">
        <v>1251</v>
      </c>
      <c r="F6" s="41" t="s">
        <v>1081</v>
      </c>
      <c r="G6" s="1"/>
      <c r="H6" s="1"/>
      <c r="I6" s="1"/>
      <c r="J6" s="1"/>
      <c r="K6" s="1"/>
      <c r="L6" s="1"/>
      <c r="M6" s="1"/>
      <c r="N6" s="1"/>
      <c r="O6" s="1"/>
    </row>
    <row r="7" spans="1:20">
      <c r="A7" s="41">
        <v>2</v>
      </c>
      <c r="B7" s="7">
        <v>3620</v>
      </c>
      <c r="C7" s="43" t="s">
        <v>732</v>
      </c>
      <c r="D7" s="10" t="s">
        <v>1193</v>
      </c>
      <c r="E7" s="9" t="s">
        <v>1194</v>
      </c>
      <c r="F7" s="1" t="s">
        <v>1076</v>
      </c>
      <c r="G7" s="1"/>
      <c r="H7" s="1"/>
      <c r="I7" s="1"/>
      <c r="J7" s="1"/>
      <c r="K7" s="1"/>
      <c r="L7" s="1"/>
      <c r="M7" s="1"/>
      <c r="N7" s="1"/>
      <c r="O7" s="1"/>
      <c r="P7" s="58"/>
    </row>
    <row r="8" spans="1:20">
      <c r="A8" s="41">
        <v>3</v>
      </c>
      <c r="B8" s="7">
        <v>3621</v>
      </c>
      <c r="C8" s="43" t="s">
        <v>732</v>
      </c>
      <c r="D8" s="10" t="s">
        <v>1195</v>
      </c>
      <c r="E8" s="9" t="s">
        <v>1196</v>
      </c>
      <c r="F8" s="1" t="s">
        <v>1078</v>
      </c>
      <c r="G8" s="1"/>
      <c r="H8" s="1"/>
      <c r="I8" s="1"/>
      <c r="J8" s="1"/>
      <c r="K8" s="1"/>
      <c r="L8" s="1"/>
      <c r="M8" s="1"/>
      <c r="N8" s="1"/>
      <c r="O8" s="1"/>
      <c r="P8" s="58"/>
    </row>
    <row r="9" spans="1:20">
      <c r="A9" s="41">
        <v>4</v>
      </c>
      <c r="B9" s="7">
        <v>3622</v>
      </c>
      <c r="C9" s="43" t="s">
        <v>732</v>
      </c>
      <c r="D9" s="10" t="s">
        <v>1197</v>
      </c>
      <c r="E9" s="9" t="s">
        <v>1198</v>
      </c>
      <c r="F9" s="1" t="s">
        <v>1080</v>
      </c>
      <c r="G9" s="1"/>
      <c r="H9" s="1"/>
      <c r="I9" s="1"/>
      <c r="J9" s="1"/>
      <c r="K9" s="1"/>
      <c r="L9" s="1"/>
      <c r="M9" s="1"/>
      <c r="N9" s="1"/>
      <c r="O9" s="1"/>
      <c r="P9" s="58"/>
    </row>
    <row r="10" spans="1:20">
      <c r="A10" s="41">
        <v>5</v>
      </c>
      <c r="B10" s="7">
        <v>3623</v>
      </c>
      <c r="C10" s="43" t="s">
        <v>732</v>
      </c>
      <c r="D10" s="10" t="s">
        <v>1199</v>
      </c>
      <c r="E10" s="9" t="s">
        <v>86</v>
      </c>
      <c r="F10" s="1" t="s">
        <v>1077</v>
      </c>
      <c r="G10" s="1"/>
      <c r="H10" s="1"/>
      <c r="I10" s="1"/>
      <c r="J10" s="1"/>
      <c r="K10" s="1"/>
      <c r="L10" s="1"/>
      <c r="M10" s="1"/>
      <c r="N10" s="1"/>
      <c r="O10" s="1"/>
      <c r="P10" s="58"/>
    </row>
    <row r="11" spans="1:20">
      <c r="A11" s="41">
        <v>6</v>
      </c>
      <c r="B11" s="7">
        <v>3624</v>
      </c>
      <c r="C11" s="43" t="s">
        <v>732</v>
      </c>
      <c r="D11" s="10" t="s">
        <v>1200</v>
      </c>
      <c r="E11" s="9" t="s">
        <v>869</v>
      </c>
      <c r="F11" s="1" t="s">
        <v>1081</v>
      </c>
      <c r="G11" s="1"/>
      <c r="H11" s="1"/>
      <c r="I11" s="1"/>
      <c r="J11" s="1"/>
      <c r="K11" s="1"/>
      <c r="L11" s="1"/>
      <c r="M11" s="1"/>
      <c r="N11" s="1"/>
      <c r="O11" s="1"/>
      <c r="P11" s="58"/>
    </row>
    <row r="12" spans="1:20">
      <c r="A12" s="41">
        <v>7</v>
      </c>
      <c r="B12" s="7">
        <v>3625</v>
      </c>
      <c r="C12" s="43" t="s">
        <v>732</v>
      </c>
      <c r="D12" s="10" t="s">
        <v>1201</v>
      </c>
      <c r="E12" s="9" t="s">
        <v>35</v>
      </c>
      <c r="F12" s="1" t="s">
        <v>1080</v>
      </c>
      <c r="G12" s="1"/>
      <c r="H12" s="1"/>
      <c r="I12" s="1"/>
      <c r="J12" s="1"/>
      <c r="K12" s="1"/>
      <c r="L12" s="1"/>
      <c r="M12" s="1"/>
      <c r="N12" s="1"/>
      <c r="O12" s="1"/>
      <c r="P12" s="58"/>
    </row>
    <row r="13" spans="1:20">
      <c r="A13" s="41">
        <v>8</v>
      </c>
      <c r="B13" s="7">
        <v>3626</v>
      </c>
      <c r="C13" s="43" t="s">
        <v>732</v>
      </c>
      <c r="D13" s="10" t="s">
        <v>1202</v>
      </c>
      <c r="E13" s="9" t="s">
        <v>1203</v>
      </c>
      <c r="F13" s="1" t="s">
        <v>1076</v>
      </c>
      <c r="G13" s="1"/>
      <c r="H13" s="1"/>
      <c r="I13" s="1"/>
      <c r="J13" s="1"/>
      <c r="K13" s="1"/>
      <c r="L13" s="1"/>
      <c r="M13" s="1"/>
      <c r="N13" s="1"/>
      <c r="O13" s="1"/>
      <c r="P13" s="58"/>
    </row>
    <row r="14" spans="1:20">
      <c r="A14" s="41">
        <v>9</v>
      </c>
      <c r="B14" s="7">
        <v>3627</v>
      </c>
      <c r="C14" s="43" t="s">
        <v>732</v>
      </c>
      <c r="D14" s="10" t="s">
        <v>214</v>
      </c>
      <c r="E14" s="9" t="s">
        <v>318</v>
      </c>
      <c r="F14" s="1" t="s">
        <v>1078</v>
      </c>
      <c r="G14" s="1"/>
      <c r="H14" s="1"/>
      <c r="I14" s="1"/>
      <c r="J14" s="1"/>
      <c r="K14" s="1"/>
      <c r="L14" s="1"/>
      <c r="M14" s="1"/>
      <c r="N14" s="1"/>
      <c r="O14" s="1"/>
      <c r="P14" s="58"/>
    </row>
    <row r="15" spans="1:20">
      <c r="A15" s="41">
        <v>10</v>
      </c>
      <c r="B15" s="7">
        <v>3628</v>
      </c>
      <c r="C15" s="43" t="s">
        <v>732</v>
      </c>
      <c r="D15" s="10" t="s">
        <v>1204</v>
      </c>
      <c r="E15" s="9" t="s">
        <v>254</v>
      </c>
      <c r="F15" s="1" t="s">
        <v>1083</v>
      </c>
      <c r="G15" s="1"/>
      <c r="H15" s="1"/>
      <c r="I15" s="1"/>
      <c r="J15" s="1"/>
      <c r="K15" s="1"/>
      <c r="L15" s="1"/>
      <c r="M15" s="1"/>
      <c r="N15" s="1"/>
      <c r="O15" s="1"/>
      <c r="P15" s="58"/>
    </row>
    <row r="16" spans="1:20">
      <c r="A16" s="41">
        <v>11</v>
      </c>
      <c r="B16" s="7">
        <v>3629</v>
      </c>
      <c r="C16" s="43" t="s">
        <v>732</v>
      </c>
      <c r="D16" s="10" t="s">
        <v>653</v>
      </c>
      <c r="E16" s="9" t="s">
        <v>1205</v>
      </c>
      <c r="F16" s="1" t="s">
        <v>1079</v>
      </c>
      <c r="G16" s="1"/>
      <c r="H16" s="1"/>
      <c r="I16" s="1"/>
      <c r="J16" s="1"/>
      <c r="K16" s="1"/>
      <c r="L16" s="1"/>
      <c r="M16" s="1"/>
      <c r="N16" s="1"/>
      <c r="O16" s="1"/>
      <c r="P16" s="58"/>
    </row>
    <row r="17" spans="1:16">
      <c r="A17" s="41">
        <v>12</v>
      </c>
      <c r="B17" s="7">
        <v>3630</v>
      </c>
      <c r="C17" s="43" t="s">
        <v>733</v>
      </c>
      <c r="D17" s="10" t="s">
        <v>1206</v>
      </c>
      <c r="E17" s="9" t="s">
        <v>129</v>
      </c>
      <c r="F17" s="1" t="s">
        <v>1084</v>
      </c>
      <c r="G17" s="1"/>
      <c r="H17" s="1"/>
      <c r="I17" s="1"/>
      <c r="J17" s="1"/>
      <c r="K17" s="1"/>
      <c r="L17" s="1"/>
      <c r="M17" s="1"/>
      <c r="N17" s="1"/>
      <c r="O17" s="1"/>
      <c r="P17" s="58"/>
    </row>
    <row r="18" spans="1:16">
      <c r="A18" s="41">
        <v>13</v>
      </c>
      <c r="B18" s="7">
        <v>3631</v>
      </c>
      <c r="C18" s="43" t="s">
        <v>733</v>
      </c>
      <c r="D18" s="10" t="s">
        <v>1207</v>
      </c>
      <c r="E18" s="9" t="s">
        <v>1208</v>
      </c>
      <c r="F18" s="1" t="s">
        <v>1084</v>
      </c>
      <c r="G18" s="1"/>
      <c r="H18" s="1"/>
      <c r="I18" s="1"/>
      <c r="J18" s="1"/>
      <c r="K18" s="1"/>
      <c r="L18" s="1"/>
      <c r="M18" s="1"/>
      <c r="N18" s="1"/>
      <c r="O18" s="1"/>
      <c r="P18" s="58"/>
    </row>
    <row r="19" spans="1:16">
      <c r="A19" s="41">
        <v>14</v>
      </c>
      <c r="B19" s="7">
        <v>3632</v>
      </c>
      <c r="C19" s="43" t="s">
        <v>733</v>
      </c>
      <c r="D19" s="10" t="s">
        <v>1417</v>
      </c>
      <c r="E19" s="9" t="s">
        <v>1137</v>
      </c>
      <c r="F19" s="1" t="s">
        <v>1083</v>
      </c>
      <c r="G19" s="1"/>
      <c r="H19" s="1"/>
      <c r="I19" s="1"/>
      <c r="J19" s="1"/>
      <c r="K19" s="1"/>
      <c r="L19" s="1"/>
      <c r="M19" s="1"/>
      <c r="N19" s="1"/>
      <c r="O19" s="1"/>
      <c r="P19" s="58"/>
    </row>
    <row r="20" spans="1:16">
      <c r="A20" s="41">
        <v>15</v>
      </c>
      <c r="B20" s="7">
        <v>3633</v>
      </c>
      <c r="C20" s="43" t="s">
        <v>733</v>
      </c>
      <c r="D20" s="10" t="s">
        <v>1209</v>
      </c>
      <c r="E20" s="9" t="s">
        <v>1210</v>
      </c>
      <c r="F20" s="1" t="s">
        <v>1076</v>
      </c>
      <c r="G20" s="1"/>
      <c r="H20" s="1"/>
      <c r="I20" s="1"/>
      <c r="J20" s="1"/>
      <c r="K20" s="1"/>
      <c r="L20" s="1"/>
      <c r="M20" s="1"/>
      <c r="N20" s="1"/>
      <c r="O20" s="1"/>
      <c r="P20" s="58"/>
    </row>
    <row r="21" spans="1:16">
      <c r="A21" s="41">
        <v>16</v>
      </c>
      <c r="B21" s="7">
        <v>3634</v>
      </c>
      <c r="C21" s="43" t="s">
        <v>733</v>
      </c>
      <c r="D21" s="10" t="s">
        <v>658</v>
      </c>
      <c r="E21" s="9" t="s">
        <v>1211</v>
      </c>
      <c r="F21" s="1" t="s">
        <v>1080</v>
      </c>
      <c r="G21" s="1"/>
      <c r="H21" s="1"/>
      <c r="I21" s="1"/>
      <c r="J21" s="1"/>
      <c r="K21" s="1"/>
      <c r="L21" s="1"/>
      <c r="M21" s="1"/>
      <c r="N21" s="1"/>
      <c r="O21" s="1"/>
      <c r="P21" s="58"/>
    </row>
    <row r="22" spans="1:16">
      <c r="A22" s="41">
        <v>17</v>
      </c>
      <c r="B22" s="7">
        <v>3635</v>
      </c>
      <c r="C22" s="43" t="s">
        <v>733</v>
      </c>
      <c r="D22" s="10" t="s">
        <v>1212</v>
      </c>
      <c r="E22" s="9" t="s">
        <v>1213</v>
      </c>
      <c r="F22" s="1" t="s">
        <v>1078</v>
      </c>
      <c r="G22" s="1"/>
      <c r="H22" s="1"/>
      <c r="I22" s="1"/>
      <c r="J22" s="1"/>
      <c r="K22" s="1"/>
      <c r="L22" s="1"/>
      <c r="M22" s="1"/>
      <c r="N22" s="1"/>
      <c r="O22" s="1"/>
      <c r="P22" s="58"/>
    </row>
    <row r="23" spans="1:16">
      <c r="A23" s="41">
        <v>18</v>
      </c>
      <c r="B23" s="7">
        <v>3636</v>
      </c>
      <c r="C23" s="43" t="s">
        <v>733</v>
      </c>
      <c r="D23" s="10" t="s">
        <v>1214</v>
      </c>
      <c r="E23" s="9" t="s">
        <v>1215</v>
      </c>
      <c r="F23" s="1" t="s">
        <v>1082</v>
      </c>
      <c r="G23" s="1"/>
      <c r="H23" s="1"/>
      <c r="I23" s="1"/>
      <c r="J23" s="1"/>
      <c r="K23" s="1"/>
      <c r="L23" s="1"/>
      <c r="M23" s="1"/>
      <c r="N23" s="1"/>
      <c r="O23" s="1"/>
      <c r="P23" s="58"/>
    </row>
    <row r="24" spans="1:16">
      <c r="A24" s="41">
        <v>19</v>
      </c>
      <c r="B24" s="7">
        <v>3637</v>
      </c>
      <c r="C24" s="43" t="s">
        <v>733</v>
      </c>
      <c r="D24" s="10" t="s">
        <v>1216</v>
      </c>
      <c r="E24" s="9" t="s">
        <v>1217</v>
      </c>
      <c r="F24" s="1" t="s">
        <v>1080</v>
      </c>
      <c r="G24" s="1"/>
      <c r="H24" s="1"/>
      <c r="I24" s="1"/>
      <c r="J24" s="1"/>
      <c r="K24" s="1"/>
      <c r="L24" s="1"/>
      <c r="M24" s="1"/>
      <c r="N24" s="1"/>
      <c r="O24" s="1"/>
      <c r="P24" s="58"/>
    </row>
    <row r="25" spans="1:16">
      <c r="A25" s="41">
        <v>20</v>
      </c>
      <c r="B25" s="7">
        <v>3638</v>
      </c>
      <c r="C25" s="43" t="s">
        <v>733</v>
      </c>
      <c r="D25" s="10" t="s">
        <v>1218</v>
      </c>
      <c r="E25" s="9" t="s">
        <v>211</v>
      </c>
      <c r="F25" s="1" t="s">
        <v>1077</v>
      </c>
      <c r="G25" s="1"/>
      <c r="H25" s="1"/>
      <c r="I25" s="1"/>
      <c r="J25" s="1"/>
      <c r="K25" s="1"/>
      <c r="L25" s="1"/>
      <c r="M25" s="1"/>
      <c r="N25" s="1"/>
      <c r="O25" s="1"/>
      <c r="P25" s="58"/>
    </row>
    <row r="26" spans="1:16">
      <c r="A26" s="41">
        <v>21</v>
      </c>
      <c r="B26" s="7">
        <v>3639</v>
      </c>
      <c r="C26" s="43" t="s">
        <v>733</v>
      </c>
      <c r="D26" s="10" t="s">
        <v>1219</v>
      </c>
      <c r="E26" s="9" t="s">
        <v>1220</v>
      </c>
      <c r="F26" s="1" t="s">
        <v>1079</v>
      </c>
      <c r="G26" s="1"/>
      <c r="H26" s="1"/>
      <c r="I26" s="1"/>
      <c r="J26" s="1"/>
      <c r="K26" s="1"/>
      <c r="L26" s="1"/>
      <c r="M26" s="1"/>
      <c r="N26" s="1"/>
      <c r="O26" s="1"/>
      <c r="P26" s="58"/>
    </row>
    <row r="27" spans="1:16">
      <c r="A27" s="41">
        <v>22</v>
      </c>
      <c r="B27" s="7"/>
      <c r="C27" s="43"/>
      <c r="D27" s="10"/>
      <c r="E27" s="9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6">
      <c r="A28" s="41">
        <v>23</v>
      </c>
      <c r="B28" s="7"/>
      <c r="C28" s="43"/>
      <c r="D28" s="10"/>
      <c r="E28" s="9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>
      <c r="A29" s="41">
        <v>24</v>
      </c>
      <c r="B29" s="7"/>
      <c r="C29" s="43"/>
      <c r="D29" s="10"/>
      <c r="E29" s="9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>
      <c r="A30" s="41">
        <v>25</v>
      </c>
      <c r="B30" s="7"/>
      <c r="C30" s="43"/>
      <c r="D30" s="10"/>
      <c r="E30" s="9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>
      <c r="A31" s="41">
        <v>26</v>
      </c>
      <c r="B31" s="7"/>
      <c r="C31" s="43"/>
      <c r="D31" s="10"/>
      <c r="E31" s="9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sortState ref="C6:O25">
    <sortCondition ref="C6:C25"/>
    <sortCondition ref="D6:D25"/>
  </sortState>
  <mergeCells count="4">
    <mergeCell ref="A1:O1"/>
    <mergeCell ref="A2:O2"/>
    <mergeCell ref="A3:O3"/>
    <mergeCell ref="C5:E5"/>
  </mergeCells>
  <pageMargins left="0.70866141732283472" right="0.23622047244094491" top="0.43307086614173229" bottom="0.23622047244094491" header="0.31496062992125984" footer="0.19685039370078741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36"/>
  <sheetViews>
    <sheetView view="pageBreakPreview" topLeftCell="A31" zoomScale="130" zoomScaleSheetLayoutView="130" workbookViewId="0">
      <selection activeCell="E28" sqref="E28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1174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"&amp;สถิติ!P10</f>
        <v>ครูที่ปรึกษา  นางสาวมณีกาญจน์   ถิ่นลำปาง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3113</v>
      </c>
      <c r="C6" s="8" t="s">
        <v>732</v>
      </c>
      <c r="D6" s="10" t="s">
        <v>410</v>
      </c>
      <c r="E6" s="9" t="s">
        <v>40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3115</v>
      </c>
      <c r="C7" s="8" t="s">
        <v>732</v>
      </c>
      <c r="D7" s="10" t="s">
        <v>411</v>
      </c>
      <c r="E7" s="9" t="s">
        <v>41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41">
        <v>3</v>
      </c>
      <c r="B8" s="7">
        <v>3118</v>
      </c>
      <c r="C8" s="8" t="s">
        <v>732</v>
      </c>
      <c r="D8" s="10" t="s">
        <v>412</v>
      </c>
      <c r="E8" s="9" t="s">
        <v>42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41">
        <v>4</v>
      </c>
      <c r="B9" s="7">
        <v>3120</v>
      </c>
      <c r="C9" s="8" t="s">
        <v>732</v>
      </c>
      <c r="D9" s="10" t="s">
        <v>413</v>
      </c>
      <c r="E9" s="9" t="s">
        <v>43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41">
        <v>5</v>
      </c>
      <c r="B10" s="7">
        <v>3184</v>
      </c>
      <c r="C10" s="8" t="s">
        <v>732</v>
      </c>
      <c r="D10" s="10" t="s">
        <v>414</v>
      </c>
      <c r="E10" s="9" t="s">
        <v>44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41">
        <v>6</v>
      </c>
      <c r="B11" s="7">
        <v>3185</v>
      </c>
      <c r="C11" s="8" t="s">
        <v>732</v>
      </c>
      <c r="D11" s="10" t="s">
        <v>415</v>
      </c>
      <c r="E11" s="9" t="s">
        <v>45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41">
        <v>7</v>
      </c>
      <c r="B12" s="7">
        <v>3241</v>
      </c>
      <c r="C12" s="8" t="s">
        <v>732</v>
      </c>
      <c r="D12" s="10" t="s">
        <v>417</v>
      </c>
      <c r="E12" s="9" t="s">
        <v>47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41">
        <v>8</v>
      </c>
      <c r="B13" s="7">
        <v>3242</v>
      </c>
      <c r="C13" s="8" t="s">
        <v>732</v>
      </c>
      <c r="D13" s="10" t="s">
        <v>418</v>
      </c>
      <c r="E13" s="9" t="s">
        <v>48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41">
        <v>9</v>
      </c>
      <c r="B14" s="7">
        <v>3244</v>
      </c>
      <c r="C14" s="8" t="s">
        <v>732</v>
      </c>
      <c r="D14" s="10" t="s">
        <v>419</v>
      </c>
      <c r="E14" s="9" t="s">
        <v>49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41">
        <v>10</v>
      </c>
      <c r="B15" s="7">
        <v>3305</v>
      </c>
      <c r="C15" s="8" t="s">
        <v>732</v>
      </c>
      <c r="D15" s="10" t="s">
        <v>401</v>
      </c>
      <c r="E15" s="9" t="s">
        <v>30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41">
        <v>11</v>
      </c>
      <c r="B16" s="7">
        <v>3343</v>
      </c>
      <c r="C16" s="8" t="s">
        <v>732</v>
      </c>
      <c r="D16" s="10" t="s">
        <v>424</v>
      </c>
      <c r="E16" s="9" t="s">
        <v>54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41">
        <v>12</v>
      </c>
      <c r="B17" s="7">
        <v>3478</v>
      </c>
      <c r="C17" s="8" t="s">
        <v>732</v>
      </c>
      <c r="D17" s="10" t="s">
        <v>402</v>
      </c>
      <c r="E17" s="9" t="s">
        <v>31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41">
        <v>13</v>
      </c>
      <c r="B18" s="7">
        <v>3479</v>
      </c>
      <c r="C18" s="8" t="s">
        <v>732</v>
      </c>
      <c r="D18" s="10" t="s">
        <v>403</v>
      </c>
      <c r="E18" s="9" t="s">
        <v>32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3481</v>
      </c>
      <c r="C19" s="8" t="s">
        <v>732</v>
      </c>
      <c r="D19" s="10" t="s">
        <v>404</v>
      </c>
      <c r="E19" s="9" t="s">
        <v>34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3128</v>
      </c>
      <c r="C20" s="8" t="s">
        <v>733</v>
      </c>
      <c r="D20" s="10" t="s">
        <v>421</v>
      </c>
      <c r="E20" s="9" t="s">
        <v>51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3132</v>
      </c>
      <c r="C21" s="8" t="s">
        <v>733</v>
      </c>
      <c r="D21" s="10" t="s">
        <v>1041</v>
      </c>
      <c r="E21" s="9" t="s">
        <v>55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3133</v>
      </c>
      <c r="C22" s="8" t="s">
        <v>733</v>
      </c>
      <c r="D22" s="10" t="s">
        <v>1042</v>
      </c>
      <c r="E22" s="9" t="s">
        <v>52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3135</v>
      </c>
      <c r="C23" s="8" t="s">
        <v>733</v>
      </c>
      <c r="D23" s="10" t="s">
        <v>422</v>
      </c>
      <c r="E23" s="9" t="s">
        <v>53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3137</v>
      </c>
      <c r="C24" s="8" t="s">
        <v>733</v>
      </c>
      <c r="D24" s="10" t="s">
        <v>425</v>
      </c>
      <c r="E24" s="9" t="s">
        <v>57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3245</v>
      </c>
      <c r="C25" s="8" t="s">
        <v>733</v>
      </c>
      <c r="D25" s="10" t="s">
        <v>420</v>
      </c>
      <c r="E25" s="9" t="s">
        <v>50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3247</v>
      </c>
      <c r="C26" s="8" t="s">
        <v>733</v>
      </c>
      <c r="D26" s="10" t="s">
        <v>409</v>
      </c>
      <c r="E26" s="9" t="s">
        <v>56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3253</v>
      </c>
      <c r="C27" s="8" t="s">
        <v>733</v>
      </c>
      <c r="D27" s="10" t="s">
        <v>423</v>
      </c>
      <c r="E27" s="9" t="s">
        <v>11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3302</v>
      </c>
      <c r="C28" s="8" t="s">
        <v>733</v>
      </c>
      <c r="D28" s="10" t="s">
        <v>426</v>
      </c>
      <c r="E28" s="9" t="s">
        <v>58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3482</v>
      </c>
      <c r="C29" s="8" t="s">
        <v>733</v>
      </c>
      <c r="D29" s="10" t="s">
        <v>405</v>
      </c>
      <c r="E29" s="9" t="s">
        <v>35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3484</v>
      </c>
      <c r="C30" s="8" t="s">
        <v>733</v>
      </c>
      <c r="D30" s="10" t="s">
        <v>406</v>
      </c>
      <c r="E30" s="9" t="s">
        <v>864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3485</v>
      </c>
      <c r="C31" s="8" t="s">
        <v>733</v>
      </c>
      <c r="D31" s="10" t="s">
        <v>407</v>
      </c>
      <c r="E31" s="9" t="s">
        <v>36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3486</v>
      </c>
      <c r="C32" s="8" t="s">
        <v>733</v>
      </c>
      <c r="D32" s="10" t="s">
        <v>408</v>
      </c>
      <c r="E32" s="9" t="s">
        <v>37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41">
        <v>28</v>
      </c>
      <c r="B33" s="7">
        <v>3487</v>
      </c>
      <c r="C33" s="8" t="s">
        <v>733</v>
      </c>
      <c r="D33" s="10" t="s">
        <v>27</v>
      </c>
      <c r="E33" s="9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41">
        <v>29</v>
      </c>
      <c r="B34" s="7">
        <v>3488</v>
      </c>
      <c r="C34" s="8" t="s">
        <v>733</v>
      </c>
      <c r="D34" s="10" t="s">
        <v>409</v>
      </c>
      <c r="E34" s="9" t="s">
        <v>39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41">
        <v>30</v>
      </c>
      <c r="B35" s="7">
        <v>3447</v>
      </c>
      <c r="C35" s="8" t="s">
        <v>733</v>
      </c>
      <c r="D35" s="10" t="s">
        <v>664</v>
      </c>
      <c r="E35" s="9" t="s">
        <v>1037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41">
        <v>31</v>
      </c>
      <c r="B36" s="7">
        <v>3588</v>
      </c>
      <c r="C36" s="43" t="s">
        <v>733</v>
      </c>
      <c r="D36" s="10" t="s">
        <v>1159</v>
      </c>
      <c r="E36" s="9" t="s">
        <v>1160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</sheetData>
  <sortState ref="B2:E33">
    <sortCondition ref="C2:C33"/>
    <sortCondition ref="B2:B33"/>
  </sortState>
  <mergeCells count="4">
    <mergeCell ref="A1:R1"/>
    <mergeCell ref="A2:R2"/>
    <mergeCell ref="A3:R3"/>
    <mergeCell ref="C5:E5"/>
  </mergeCells>
  <pageMargins left="0.62" right="0.28000000000000003" top="0.31" bottom="0.23" header="0.3" footer="0.3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37"/>
  <sheetViews>
    <sheetView view="pageBreakPreview" topLeftCell="A25" zoomScaleSheetLayoutView="100" workbookViewId="0">
      <selection activeCell="K34" sqref="K34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1175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"&amp;สถิติ!P11</f>
        <v>ครูที่ปรึกษา  นางอติยาภรณ์   ยาวิลาศ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3001</v>
      </c>
      <c r="C6" s="8" t="s">
        <v>732</v>
      </c>
      <c r="D6" s="10" t="s">
        <v>444</v>
      </c>
      <c r="E6" s="9" t="s">
        <v>78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3008</v>
      </c>
      <c r="C7" s="8" t="s">
        <v>732</v>
      </c>
      <c r="D7" s="10" t="s">
        <v>445</v>
      </c>
      <c r="E7" s="9" t="s">
        <v>79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41">
        <v>3</v>
      </c>
      <c r="B8" s="7">
        <v>3011</v>
      </c>
      <c r="C8" s="8" t="s">
        <v>732</v>
      </c>
      <c r="D8" s="10" t="s">
        <v>446</v>
      </c>
      <c r="E8" s="9" t="s">
        <v>80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41">
        <v>4</v>
      </c>
      <c r="B9" s="7">
        <v>3014</v>
      </c>
      <c r="C9" s="8" t="s">
        <v>732</v>
      </c>
      <c r="D9" s="10" t="s">
        <v>412</v>
      </c>
      <c r="E9" s="9" t="s">
        <v>60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41">
        <v>5</v>
      </c>
      <c r="B10" s="7">
        <v>3030</v>
      </c>
      <c r="C10" s="8" t="s">
        <v>732</v>
      </c>
      <c r="D10" s="10" t="s">
        <v>427</v>
      </c>
      <c r="E10" s="9" t="s">
        <v>61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41">
        <v>6</v>
      </c>
      <c r="B11" s="7">
        <v>3049</v>
      </c>
      <c r="C11" s="8" t="s">
        <v>732</v>
      </c>
      <c r="D11" s="10" t="s">
        <v>428</v>
      </c>
      <c r="E11" s="9" t="s">
        <v>62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41">
        <v>7</v>
      </c>
      <c r="B12" s="7">
        <v>3171</v>
      </c>
      <c r="C12" s="8" t="s">
        <v>732</v>
      </c>
      <c r="D12" s="10" t="s">
        <v>447</v>
      </c>
      <c r="E12" s="9" t="s">
        <v>81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41">
        <v>8</v>
      </c>
      <c r="B13" s="7">
        <v>3176</v>
      </c>
      <c r="C13" s="8" t="s">
        <v>732</v>
      </c>
      <c r="D13" s="10" t="s">
        <v>448</v>
      </c>
      <c r="E13" s="9" t="s">
        <v>82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41">
        <v>9</v>
      </c>
      <c r="B14" s="7">
        <v>3235</v>
      </c>
      <c r="C14" s="8" t="s">
        <v>732</v>
      </c>
      <c r="D14" s="10" t="s">
        <v>429</v>
      </c>
      <c r="E14" s="9" t="s">
        <v>63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41">
        <v>10</v>
      </c>
      <c r="B15" s="7">
        <v>3316</v>
      </c>
      <c r="C15" s="8" t="s">
        <v>732</v>
      </c>
      <c r="D15" s="10" t="s">
        <v>430</v>
      </c>
      <c r="E15" s="9" t="s">
        <v>64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41">
        <v>11</v>
      </c>
      <c r="B16" s="7">
        <v>3317</v>
      </c>
      <c r="C16" s="8" t="s">
        <v>732</v>
      </c>
      <c r="D16" s="10" t="s">
        <v>431</v>
      </c>
      <c r="E16" s="9" t="s">
        <v>65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41">
        <v>12</v>
      </c>
      <c r="B17" s="7">
        <v>3462</v>
      </c>
      <c r="C17" s="8" t="s">
        <v>732</v>
      </c>
      <c r="D17" s="10" t="s">
        <v>432</v>
      </c>
      <c r="E17" s="9" t="s">
        <v>66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41">
        <v>13</v>
      </c>
      <c r="B18" s="7">
        <v>3583</v>
      </c>
      <c r="C18" s="8" t="s">
        <v>732</v>
      </c>
      <c r="D18" s="10" t="s">
        <v>1162</v>
      </c>
      <c r="E18" s="9" t="s">
        <v>1163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3018</v>
      </c>
      <c r="C19" s="8" t="s">
        <v>733</v>
      </c>
      <c r="D19" s="10" t="s">
        <v>449</v>
      </c>
      <c r="E19" s="9" t="s">
        <v>83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3022</v>
      </c>
      <c r="C20" s="8" t="s">
        <v>733</v>
      </c>
      <c r="D20" s="10" t="s">
        <v>433</v>
      </c>
      <c r="E20" s="9" t="s">
        <v>67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3033</v>
      </c>
      <c r="C21" s="8" t="s">
        <v>733</v>
      </c>
      <c r="D21" s="10" t="s">
        <v>450</v>
      </c>
      <c r="E21" s="9" t="s">
        <v>84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3034</v>
      </c>
      <c r="C22" s="8" t="s">
        <v>733</v>
      </c>
      <c r="D22" s="10" t="s">
        <v>434</v>
      </c>
      <c r="E22" s="9" t="s">
        <v>68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3035</v>
      </c>
      <c r="C23" s="8" t="s">
        <v>733</v>
      </c>
      <c r="D23" s="10" t="s">
        <v>435</v>
      </c>
      <c r="E23" s="9" t="s">
        <v>69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3037</v>
      </c>
      <c r="C24" s="8" t="s">
        <v>733</v>
      </c>
      <c r="D24" s="10" t="s">
        <v>436</v>
      </c>
      <c r="E24" s="9" t="s">
        <v>70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3044</v>
      </c>
      <c r="C25" s="8" t="s">
        <v>733</v>
      </c>
      <c r="D25" s="10" t="s">
        <v>451</v>
      </c>
      <c r="E25" s="9" t="s">
        <v>85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3174</v>
      </c>
      <c r="C26" s="8" t="s">
        <v>733</v>
      </c>
      <c r="D26" s="10" t="s">
        <v>437</v>
      </c>
      <c r="E26" s="9" t="s">
        <v>71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3179</v>
      </c>
      <c r="C27" s="8" t="s">
        <v>733</v>
      </c>
      <c r="D27" s="10" t="s">
        <v>453</v>
      </c>
      <c r="E27" s="9" t="s">
        <v>33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3236</v>
      </c>
      <c r="C28" s="8" t="s">
        <v>733</v>
      </c>
      <c r="D28" s="10" t="s">
        <v>438</v>
      </c>
      <c r="E28" s="9" t="s">
        <v>72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3310</v>
      </c>
      <c r="C29" s="8" t="s">
        <v>733</v>
      </c>
      <c r="D29" s="10" t="s">
        <v>454</v>
      </c>
      <c r="E29" s="9" t="s">
        <v>87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3312</v>
      </c>
      <c r="C30" s="8" t="s">
        <v>733</v>
      </c>
      <c r="D30" s="10" t="s">
        <v>455</v>
      </c>
      <c r="E30" s="9" t="s">
        <v>88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3322</v>
      </c>
      <c r="C31" s="8" t="s">
        <v>733</v>
      </c>
      <c r="D31" s="10" t="s">
        <v>439</v>
      </c>
      <c r="E31" s="9" t="s">
        <v>73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3323</v>
      </c>
      <c r="C32" s="8" t="s">
        <v>733</v>
      </c>
      <c r="D32" s="10" t="s">
        <v>440</v>
      </c>
      <c r="E32" s="9" t="s">
        <v>74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8">
      <c r="A33" s="41">
        <v>28</v>
      </c>
      <c r="B33" s="7">
        <v>3416</v>
      </c>
      <c r="C33" s="8" t="s">
        <v>733</v>
      </c>
      <c r="D33" s="10" t="s">
        <v>452</v>
      </c>
      <c r="E33" s="9" t="s">
        <v>100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41">
        <v>29</v>
      </c>
      <c r="B34" s="7">
        <v>3464</v>
      </c>
      <c r="C34" s="8" t="s">
        <v>733</v>
      </c>
      <c r="D34" s="10" t="s">
        <v>442</v>
      </c>
      <c r="E34" s="9" t="s">
        <v>76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41">
        <v>30</v>
      </c>
      <c r="B35" s="7">
        <v>3465</v>
      </c>
      <c r="C35" s="38" t="s">
        <v>733</v>
      </c>
      <c r="D35" s="10" t="s">
        <v>443</v>
      </c>
      <c r="E35" s="9" t="s">
        <v>77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41">
        <v>31</v>
      </c>
      <c r="B36" s="7">
        <v>3558</v>
      </c>
      <c r="C36" s="43" t="s">
        <v>733</v>
      </c>
      <c r="D36" s="10" t="s">
        <v>1058</v>
      </c>
      <c r="E36" s="9" t="s">
        <v>1059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41">
        <v>32</v>
      </c>
      <c r="B37" s="7">
        <v>3584</v>
      </c>
      <c r="C37" s="43" t="s">
        <v>733</v>
      </c>
      <c r="D37" s="10" t="s">
        <v>1164</v>
      </c>
      <c r="E37" s="9" t="s">
        <v>1165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sortState ref="B6:E38">
    <sortCondition ref="C6:C38"/>
    <sortCondition ref="B6:B38"/>
    <sortCondition ref="D6:D38"/>
  </sortState>
  <mergeCells count="4">
    <mergeCell ref="C5:E5"/>
    <mergeCell ref="A1:R1"/>
    <mergeCell ref="A2:R2"/>
    <mergeCell ref="A3:R3"/>
  </mergeCells>
  <pageMargins left="0.7" right="0.38" top="0.47" bottom="0.33" header="0.3" footer="0.3"/>
  <pageSetup paperSize="9"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37"/>
  <sheetViews>
    <sheetView view="pageBreakPreview" topLeftCell="A18" zoomScale="115" zoomScaleSheetLayoutView="115" workbookViewId="0">
      <selection activeCell="E24" sqref="E24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2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2">
      <c r="A2" s="84" t="s">
        <v>1187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</row>
    <row r="3" spans="1:22">
      <c r="A3" s="84" t="str">
        <f>"ครูที่ปรึกษา  "&amp;สถิติ!P12</f>
        <v>ครูที่ปรึกษา  นางสาววัชรียา   บุญงาม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4"/>
      <c r="T3" s="14"/>
      <c r="U3" s="14"/>
      <c r="V3" s="14"/>
    </row>
    <row r="4" spans="1:22" ht="12" customHeight="1"/>
    <row r="5" spans="1:22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2">
      <c r="A6" s="3">
        <v>1</v>
      </c>
      <c r="B6" s="7">
        <v>3015</v>
      </c>
      <c r="C6" s="8" t="s">
        <v>732</v>
      </c>
      <c r="D6" s="10" t="s">
        <v>469</v>
      </c>
      <c r="E6" s="9" t="s">
        <v>61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2">
      <c r="A7" s="3">
        <v>2</v>
      </c>
      <c r="B7" s="7">
        <v>3027</v>
      </c>
      <c r="C7" s="8" t="s">
        <v>732</v>
      </c>
      <c r="D7" s="10" t="s">
        <v>456</v>
      </c>
      <c r="E7" s="9" t="s">
        <v>90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2">
      <c r="A8" s="41">
        <v>3</v>
      </c>
      <c r="B8" s="7">
        <v>3028</v>
      </c>
      <c r="C8" s="8" t="s">
        <v>732</v>
      </c>
      <c r="D8" s="10" t="s">
        <v>470</v>
      </c>
      <c r="E8" s="9" t="s">
        <v>102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2">
      <c r="A9" s="41">
        <v>4</v>
      </c>
      <c r="B9" s="7">
        <v>3148</v>
      </c>
      <c r="C9" s="8" t="s">
        <v>732</v>
      </c>
      <c r="D9" s="10" t="s">
        <v>471</v>
      </c>
      <c r="E9" s="9" t="s">
        <v>103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2">
      <c r="A10" s="41">
        <v>5</v>
      </c>
      <c r="B10" s="7">
        <v>3170</v>
      </c>
      <c r="C10" s="8" t="s">
        <v>732</v>
      </c>
      <c r="D10" s="10" t="s">
        <v>457</v>
      </c>
      <c r="E10" s="9" t="s">
        <v>91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2">
      <c r="A11" s="41">
        <v>6</v>
      </c>
      <c r="B11" s="7">
        <v>3237</v>
      </c>
      <c r="C11" s="8" t="s">
        <v>732</v>
      </c>
      <c r="D11" s="10" t="s">
        <v>458</v>
      </c>
      <c r="E11" s="9" t="s">
        <v>92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2">
      <c r="A12" s="41">
        <v>7</v>
      </c>
      <c r="B12" s="7">
        <v>3238</v>
      </c>
      <c r="C12" s="8" t="s">
        <v>732</v>
      </c>
      <c r="D12" s="10" t="s">
        <v>472</v>
      </c>
      <c r="E12" s="9" t="s">
        <v>104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2">
      <c r="A13" s="41">
        <v>8</v>
      </c>
      <c r="B13" s="7">
        <v>3307</v>
      </c>
      <c r="C13" s="8" t="s">
        <v>732</v>
      </c>
      <c r="D13" s="10" t="s">
        <v>473</v>
      </c>
      <c r="E13" s="9" t="s">
        <v>105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2">
      <c r="A14" s="41">
        <v>9</v>
      </c>
      <c r="B14" s="7">
        <v>3308</v>
      </c>
      <c r="C14" s="8" t="s">
        <v>732</v>
      </c>
      <c r="D14" s="10" t="s">
        <v>474</v>
      </c>
      <c r="E14" s="9" t="s">
        <v>106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2">
      <c r="A15" s="41">
        <v>10</v>
      </c>
      <c r="B15" s="7">
        <v>3320</v>
      </c>
      <c r="C15" s="8" t="s">
        <v>732</v>
      </c>
      <c r="D15" s="10" t="s">
        <v>460</v>
      </c>
      <c r="E15" s="9" t="s">
        <v>94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2">
      <c r="A16" s="41">
        <v>11</v>
      </c>
      <c r="B16" s="7">
        <v>3457</v>
      </c>
      <c r="C16" s="8" t="s">
        <v>732</v>
      </c>
      <c r="D16" s="10" t="s">
        <v>521</v>
      </c>
      <c r="E16" s="9" t="s">
        <v>129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41">
        <v>12</v>
      </c>
      <c r="B17" s="7">
        <v>3461</v>
      </c>
      <c r="C17" s="8" t="s">
        <v>732</v>
      </c>
      <c r="D17" s="10" t="s">
        <v>461</v>
      </c>
      <c r="E17" s="9" t="s">
        <v>86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41">
        <v>13</v>
      </c>
      <c r="B18" s="7">
        <v>3562</v>
      </c>
      <c r="C18" s="8" t="s">
        <v>732</v>
      </c>
      <c r="D18" s="10" t="s">
        <v>485</v>
      </c>
      <c r="E18" s="9" t="s">
        <v>1086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3586</v>
      </c>
      <c r="C19" s="8" t="s">
        <v>732</v>
      </c>
      <c r="D19" s="10" t="s">
        <v>474</v>
      </c>
      <c r="E19" s="9" t="s">
        <v>1166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3019</v>
      </c>
      <c r="C20" s="8" t="s">
        <v>733</v>
      </c>
      <c r="D20" s="10" t="s">
        <v>462</v>
      </c>
      <c r="E20" s="9" t="s">
        <v>95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3020</v>
      </c>
      <c r="C21" s="8" t="s">
        <v>733</v>
      </c>
      <c r="D21" s="10" t="s">
        <v>475</v>
      </c>
      <c r="E21" s="9" t="s">
        <v>86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3032</v>
      </c>
      <c r="C22" s="8" t="s">
        <v>733</v>
      </c>
      <c r="D22" s="10" t="s">
        <v>476</v>
      </c>
      <c r="E22" s="9" t="s">
        <v>107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3038</v>
      </c>
      <c r="C23" s="8" t="s">
        <v>733</v>
      </c>
      <c r="D23" s="10" t="s">
        <v>463</v>
      </c>
      <c r="E23" s="9" t="s">
        <v>96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3053</v>
      </c>
      <c r="C24" s="8" t="s">
        <v>733</v>
      </c>
      <c r="D24" s="10" t="s">
        <v>1052</v>
      </c>
      <c r="E24" s="9" t="s">
        <v>108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3172</v>
      </c>
      <c r="C25" s="8" t="s">
        <v>733</v>
      </c>
      <c r="D25" s="10" t="s">
        <v>452</v>
      </c>
      <c r="E25" s="9" t="s">
        <v>86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3175</v>
      </c>
      <c r="C26" s="8" t="s">
        <v>733</v>
      </c>
      <c r="D26" s="10" t="s">
        <v>1039</v>
      </c>
      <c r="E26" s="9" t="s">
        <v>109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3180</v>
      </c>
      <c r="C27" s="8" t="s">
        <v>733</v>
      </c>
      <c r="D27" s="10" t="s">
        <v>464</v>
      </c>
      <c r="E27" s="9" t="s">
        <v>97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3239</v>
      </c>
      <c r="C28" s="8" t="s">
        <v>733</v>
      </c>
      <c r="D28" s="10" t="s">
        <v>465</v>
      </c>
      <c r="E28" s="9" t="s">
        <v>98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3309</v>
      </c>
      <c r="C29" s="8" t="s">
        <v>733</v>
      </c>
      <c r="D29" s="10" t="s">
        <v>477</v>
      </c>
      <c r="E29" s="9" t="s">
        <v>110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3311</v>
      </c>
      <c r="C30" s="8" t="s">
        <v>733</v>
      </c>
      <c r="D30" s="10" t="s">
        <v>478</v>
      </c>
      <c r="E30" s="9" t="s">
        <v>111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3313</v>
      </c>
      <c r="C31" s="8" t="s">
        <v>733</v>
      </c>
      <c r="D31" s="10" t="s">
        <v>479</v>
      </c>
      <c r="E31" s="9" t="s">
        <v>112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3314</v>
      </c>
      <c r="C32" s="8" t="s">
        <v>733</v>
      </c>
      <c r="D32" s="10" t="s">
        <v>480</v>
      </c>
      <c r="E32" s="9" t="s">
        <v>74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41">
        <v>28</v>
      </c>
      <c r="B33" s="7">
        <v>3315</v>
      </c>
      <c r="C33" s="8" t="s">
        <v>733</v>
      </c>
      <c r="D33" s="10" t="s">
        <v>481</v>
      </c>
      <c r="E33" s="9" t="s">
        <v>113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41">
        <v>29</v>
      </c>
      <c r="B34" s="7">
        <v>3318</v>
      </c>
      <c r="C34" s="8" t="s">
        <v>733</v>
      </c>
      <c r="D34" s="10" t="s">
        <v>466</v>
      </c>
      <c r="E34" s="9" t="s">
        <v>99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41">
        <v>30</v>
      </c>
      <c r="B35" s="7">
        <v>3463</v>
      </c>
      <c r="C35" s="43" t="s">
        <v>733</v>
      </c>
      <c r="D35" s="10" t="s">
        <v>467</v>
      </c>
      <c r="E35" s="9" t="s">
        <v>101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41">
        <v>31</v>
      </c>
      <c r="B36" s="7">
        <v>3466</v>
      </c>
      <c r="C36" s="43" t="s">
        <v>733</v>
      </c>
      <c r="D36" s="10" t="s">
        <v>468</v>
      </c>
      <c r="E36" s="9" t="s">
        <v>260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41">
        <v>32</v>
      </c>
      <c r="B37" s="7">
        <v>3585</v>
      </c>
      <c r="C37" s="43" t="s">
        <v>733</v>
      </c>
      <c r="D37" s="10" t="s">
        <v>1161</v>
      </c>
      <c r="E37" s="9" t="s">
        <v>318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sortState ref="B6:E37">
    <sortCondition ref="C6:C37"/>
    <sortCondition ref="B6:B37"/>
    <sortCondition ref="D6:D37"/>
  </sortState>
  <mergeCells count="4">
    <mergeCell ref="A1:R1"/>
    <mergeCell ref="A2:R2"/>
    <mergeCell ref="C5:E5"/>
    <mergeCell ref="A3:R3"/>
  </mergeCells>
  <pageMargins left="0.70866141732283472" right="0.35433070866141736" top="0.43307086614173229" bottom="0.35433070866141736" header="0.31496062992125984" footer="0.31496062992125984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40"/>
  <sheetViews>
    <sheetView view="pageBreakPreview" zoomScale="130" zoomScaleSheetLayoutView="130" workbookViewId="0">
      <selection activeCell="D16" sqref="D16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9" width="3.625" style="4" customWidth="1"/>
    <col min="20" max="16384" width="9" style="4"/>
  </cols>
  <sheetData>
    <row r="1" spans="1:24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4">
      <c r="A2" s="84" t="s">
        <v>1176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3"/>
      <c r="U2" s="13"/>
      <c r="V2" s="13"/>
      <c r="W2" s="13"/>
      <c r="X2" s="13"/>
    </row>
    <row r="3" spans="1:24">
      <c r="A3" s="84" t="str">
        <f>"ครูที่ปรึกษา  "&amp;สถิติ!P13&amp;"  ,"&amp;สถิติ!P14</f>
        <v>ครูที่ปรึกษา  นางสาวผาณิต   อานุนามัง  ,นายสยาม   วงศ์ธิดาธร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2"/>
      <c r="U3" s="14"/>
      <c r="V3" s="14"/>
      <c r="W3" s="14"/>
      <c r="X3" s="14"/>
    </row>
    <row r="4" spans="1:24" ht="12" customHeight="1"/>
    <row r="5" spans="1:24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4">
      <c r="A6" s="3">
        <v>1</v>
      </c>
      <c r="B6" s="7">
        <v>2896</v>
      </c>
      <c r="C6" s="8" t="s">
        <v>732</v>
      </c>
      <c r="D6" s="10" t="s">
        <v>482</v>
      </c>
      <c r="E6" s="9" t="s">
        <v>740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4">
      <c r="A7" s="3">
        <v>2</v>
      </c>
      <c r="B7" s="7">
        <v>2900</v>
      </c>
      <c r="C7" s="8" t="s">
        <v>732</v>
      </c>
      <c r="D7" s="10" t="s">
        <v>445</v>
      </c>
      <c r="E7" s="9" t="s">
        <v>741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24">
      <c r="A8" s="3">
        <v>3</v>
      </c>
      <c r="B8" s="7">
        <v>2912</v>
      </c>
      <c r="C8" s="8" t="s">
        <v>732</v>
      </c>
      <c r="D8" s="10" t="s">
        <v>389</v>
      </c>
      <c r="E8" s="9" t="s">
        <v>742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4">
      <c r="A9" s="3">
        <v>4</v>
      </c>
      <c r="B9" s="7">
        <v>2913</v>
      </c>
      <c r="C9" s="8" t="s">
        <v>732</v>
      </c>
      <c r="D9" s="10" t="s">
        <v>483</v>
      </c>
      <c r="E9" s="9" t="s">
        <v>743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4">
      <c r="A10" s="3">
        <v>5</v>
      </c>
      <c r="B10" s="7">
        <v>2915</v>
      </c>
      <c r="C10" s="8" t="s">
        <v>732</v>
      </c>
      <c r="D10" s="10" t="s">
        <v>484</v>
      </c>
      <c r="E10" s="9" t="s">
        <v>744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24">
      <c r="A11" s="3">
        <v>6</v>
      </c>
      <c r="B11" s="7">
        <v>2926</v>
      </c>
      <c r="C11" s="8" t="s">
        <v>732</v>
      </c>
      <c r="D11" s="10" t="s">
        <v>485</v>
      </c>
      <c r="E11" s="9" t="s">
        <v>104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24">
      <c r="A12" s="3">
        <v>7</v>
      </c>
      <c r="B12" s="7">
        <v>2927</v>
      </c>
      <c r="C12" s="8" t="s">
        <v>732</v>
      </c>
      <c r="D12" s="10" t="s">
        <v>486</v>
      </c>
      <c r="E12" s="9" t="s">
        <v>745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4">
      <c r="A13" s="3">
        <v>8</v>
      </c>
      <c r="B13" s="7">
        <v>2931</v>
      </c>
      <c r="C13" s="8" t="s">
        <v>732</v>
      </c>
      <c r="D13" s="10" t="s">
        <v>487</v>
      </c>
      <c r="E13" s="9" t="s">
        <v>746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4">
      <c r="A14" s="3">
        <v>9</v>
      </c>
      <c r="B14" s="7">
        <v>2953</v>
      </c>
      <c r="C14" s="8" t="s">
        <v>732</v>
      </c>
      <c r="D14" s="10" t="s">
        <v>483</v>
      </c>
      <c r="E14" s="9" t="s">
        <v>747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24">
      <c r="A15" s="3">
        <v>10</v>
      </c>
      <c r="B15" s="7">
        <v>2998</v>
      </c>
      <c r="C15" s="8" t="s">
        <v>732</v>
      </c>
      <c r="D15" s="10" t="s">
        <v>488</v>
      </c>
      <c r="E15" s="9" t="s">
        <v>748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24">
      <c r="A16" s="3">
        <v>11</v>
      </c>
      <c r="B16" s="7">
        <v>3164</v>
      </c>
      <c r="C16" s="8" t="s">
        <v>732</v>
      </c>
      <c r="D16" s="10" t="s">
        <v>489</v>
      </c>
      <c r="E16" s="9" t="s">
        <v>749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3">
        <v>12</v>
      </c>
      <c r="B17" s="7">
        <v>3167</v>
      </c>
      <c r="C17" s="8" t="s">
        <v>732</v>
      </c>
      <c r="D17" s="10" t="s">
        <v>490</v>
      </c>
      <c r="E17" s="9" t="s">
        <v>750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3">
        <v>13</v>
      </c>
      <c r="B18" s="7">
        <v>3223</v>
      </c>
      <c r="C18" s="8" t="s">
        <v>732</v>
      </c>
      <c r="D18" s="10" t="s">
        <v>491</v>
      </c>
      <c r="E18" s="9" t="s">
        <v>751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3">
        <v>14</v>
      </c>
      <c r="B19" s="7">
        <v>3228</v>
      </c>
      <c r="C19" s="8" t="s">
        <v>732</v>
      </c>
      <c r="D19" s="10" t="s">
        <v>492</v>
      </c>
      <c r="E19" s="9" t="s">
        <v>752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3">
        <v>15</v>
      </c>
      <c r="B20" s="7">
        <v>3326</v>
      </c>
      <c r="C20" s="8" t="s">
        <v>732</v>
      </c>
      <c r="D20" s="10" t="s">
        <v>1065</v>
      </c>
      <c r="E20" s="9" t="s">
        <v>753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41">
        <v>16</v>
      </c>
      <c r="B21" s="7">
        <v>3453</v>
      </c>
      <c r="C21" s="8" t="s">
        <v>732</v>
      </c>
      <c r="D21" s="10" t="s">
        <v>493</v>
      </c>
      <c r="E21" s="9" t="s">
        <v>754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41">
        <v>17</v>
      </c>
      <c r="B22" s="7">
        <v>3454</v>
      </c>
      <c r="C22" s="8" t="s">
        <v>732</v>
      </c>
      <c r="D22" s="10" t="s">
        <v>494</v>
      </c>
      <c r="E22" s="9" t="s">
        <v>755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41">
        <v>18</v>
      </c>
      <c r="B23" s="7">
        <v>2918</v>
      </c>
      <c r="C23" s="8" t="s">
        <v>733</v>
      </c>
      <c r="D23" s="10" t="s">
        <v>495</v>
      </c>
      <c r="E23" s="9" t="s">
        <v>61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41">
        <v>19</v>
      </c>
      <c r="B24" s="7">
        <v>2919</v>
      </c>
      <c r="C24" s="8" t="s">
        <v>733</v>
      </c>
      <c r="D24" s="10" t="s">
        <v>1040</v>
      </c>
      <c r="E24" s="9" t="s">
        <v>753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41">
        <v>20</v>
      </c>
      <c r="B25" s="7">
        <v>2921</v>
      </c>
      <c r="C25" s="8" t="s">
        <v>733</v>
      </c>
      <c r="D25" s="10" t="s">
        <v>496</v>
      </c>
      <c r="E25" s="9" t="s">
        <v>756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41">
        <v>21</v>
      </c>
      <c r="B26" s="7">
        <v>2924</v>
      </c>
      <c r="C26" s="8" t="s">
        <v>733</v>
      </c>
      <c r="D26" s="10" t="s">
        <v>497</v>
      </c>
      <c r="E26" s="9" t="s">
        <v>362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41">
        <v>22</v>
      </c>
      <c r="B27" s="7">
        <v>2933</v>
      </c>
      <c r="C27" s="8" t="s">
        <v>733</v>
      </c>
      <c r="D27" s="10" t="s">
        <v>467</v>
      </c>
      <c r="E27" s="9" t="s">
        <v>314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41">
        <v>23</v>
      </c>
      <c r="B28" s="7">
        <v>2935</v>
      </c>
      <c r="C28" s="8" t="s">
        <v>733</v>
      </c>
      <c r="D28" s="10" t="s">
        <v>498</v>
      </c>
      <c r="E28" s="9" t="s">
        <v>757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41">
        <v>24</v>
      </c>
      <c r="B29" s="7">
        <v>2936</v>
      </c>
      <c r="C29" s="8" t="s">
        <v>733</v>
      </c>
      <c r="D29" s="10" t="s">
        <v>499</v>
      </c>
      <c r="E29" s="9" t="s">
        <v>758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41">
        <v>25</v>
      </c>
      <c r="B30" s="7">
        <v>2938</v>
      </c>
      <c r="C30" s="8" t="s">
        <v>733</v>
      </c>
      <c r="D30" s="10" t="s">
        <v>500</v>
      </c>
      <c r="E30" s="9" t="s">
        <v>369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41">
        <v>26</v>
      </c>
      <c r="B31" s="7">
        <v>2999</v>
      </c>
      <c r="C31" s="8" t="s">
        <v>733</v>
      </c>
      <c r="D31" s="10" t="s">
        <v>501</v>
      </c>
      <c r="E31" s="9" t="s">
        <v>113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41">
        <v>27</v>
      </c>
      <c r="B32" s="7">
        <v>3003</v>
      </c>
      <c r="C32" s="8" t="s">
        <v>733</v>
      </c>
      <c r="D32" s="10" t="s">
        <v>502</v>
      </c>
      <c r="E32" s="9" t="s">
        <v>759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41">
        <v>28</v>
      </c>
      <c r="B33" s="7">
        <v>3165</v>
      </c>
      <c r="C33" s="8" t="s">
        <v>733</v>
      </c>
      <c r="D33" s="10" t="s">
        <v>503</v>
      </c>
      <c r="E33" s="9" t="s">
        <v>760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41">
        <v>29</v>
      </c>
      <c r="B34" s="7">
        <v>3225</v>
      </c>
      <c r="C34" s="8" t="s">
        <v>733</v>
      </c>
      <c r="D34" s="10" t="s">
        <v>504</v>
      </c>
      <c r="E34" s="9" t="s">
        <v>761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41">
        <v>30</v>
      </c>
      <c r="B35" s="7">
        <v>3226</v>
      </c>
      <c r="C35" s="8" t="s">
        <v>733</v>
      </c>
      <c r="D35" s="10" t="s">
        <v>505</v>
      </c>
      <c r="E35" s="9" t="s">
        <v>110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41">
        <v>31</v>
      </c>
      <c r="B36" s="7">
        <v>3324</v>
      </c>
      <c r="C36" s="8" t="s">
        <v>733</v>
      </c>
      <c r="D36" s="10" t="s">
        <v>762</v>
      </c>
      <c r="E36" s="9" t="s">
        <v>117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41">
        <v>32</v>
      </c>
      <c r="B37" s="7">
        <v>3325</v>
      </c>
      <c r="C37" s="8" t="s">
        <v>733</v>
      </c>
      <c r="D37" s="10" t="s">
        <v>506</v>
      </c>
      <c r="E37" s="35" t="s">
        <v>1068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41">
        <v>33</v>
      </c>
      <c r="B38" s="7">
        <v>3415</v>
      </c>
      <c r="C38" s="8" t="s">
        <v>733</v>
      </c>
      <c r="D38" s="10" t="s">
        <v>789</v>
      </c>
      <c r="E38" s="9" t="s">
        <v>274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41">
        <v>34</v>
      </c>
      <c r="B39" s="7">
        <v>3455</v>
      </c>
      <c r="C39" s="8" t="s">
        <v>733</v>
      </c>
      <c r="D39" s="10" t="s">
        <v>790</v>
      </c>
      <c r="E39" s="9" t="s">
        <v>788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41">
        <v>35</v>
      </c>
      <c r="B40" s="7">
        <v>3557</v>
      </c>
      <c r="C40" s="8" t="s">
        <v>733</v>
      </c>
      <c r="D40" s="10" t="s">
        <v>1033</v>
      </c>
      <c r="E40" s="9" t="s">
        <v>1034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</sheetData>
  <sortState ref="B2:E34">
    <sortCondition ref="C2:C34"/>
    <sortCondition ref="B2:B34"/>
  </sortState>
  <mergeCells count="4">
    <mergeCell ref="A1:S1"/>
    <mergeCell ref="A2:S2"/>
    <mergeCell ref="A3:S3"/>
    <mergeCell ref="C5:E5"/>
  </mergeCells>
  <pageMargins left="0.81" right="0.32" top="0.45" bottom="0.31" header="0.3" footer="0.3"/>
  <pageSetup paperSize="9"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40"/>
  <sheetViews>
    <sheetView view="pageBreakPreview" topLeftCell="A23" zoomScale="115" zoomScaleSheetLayoutView="115" workbookViewId="0">
      <selection activeCell="V35" sqref="V35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9" width="3.625" style="4" customWidth="1"/>
    <col min="20" max="16384" width="9" style="4"/>
  </cols>
  <sheetData>
    <row r="1" spans="1:24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4">
      <c r="A2" s="84" t="s">
        <v>1177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3"/>
      <c r="U2" s="13"/>
      <c r="V2" s="13"/>
      <c r="W2" s="13"/>
      <c r="X2" s="13"/>
    </row>
    <row r="3" spans="1:24">
      <c r="A3" s="84" t="str">
        <f>"ครูที่ปรึกษา  "&amp;สถิติ!P15&amp;"  ,"&amp;สถิติ!P16</f>
        <v>ครูที่ปรึกษา  นางดวงสมร   ก้อนทองสิงห์  ,นายเศรษฐพันธุ์   สันวงค์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2"/>
      <c r="U3" s="14"/>
      <c r="V3" s="14"/>
      <c r="W3" s="14"/>
      <c r="X3" s="14"/>
    </row>
    <row r="4" spans="1:24" ht="12" customHeight="1"/>
    <row r="5" spans="1:24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4">
      <c r="A6" s="3">
        <v>1</v>
      </c>
      <c r="B6" s="7">
        <v>2910</v>
      </c>
      <c r="C6" s="8" t="s">
        <v>732</v>
      </c>
      <c r="D6" s="10" t="s">
        <v>507</v>
      </c>
      <c r="E6" s="9" t="s">
        <v>116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4">
      <c r="A7" s="3">
        <v>2</v>
      </c>
      <c r="B7" s="7">
        <v>2911</v>
      </c>
      <c r="C7" s="8" t="s">
        <v>732</v>
      </c>
      <c r="D7" s="10" t="s">
        <v>414</v>
      </c>
      <c r="E7" s="9" t="s">
        <v>117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24">
      <c r="A8" s="41">
        <v>3</v>
      </c>
      <c r="B8" s="7">
        <v>2914</v>
      </c>
      <c r="C8" s="8" t="s">
        <v>732</v>
      </c>
      <c r="D8" s="10" t="s">
        <v>508</v>
      </c>
      <c r="E8" s="9" t="s">
        <v>83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4">
      <c r="A9" s="41">
        <v>4</v>
      </c>
      <c r="B9" s="7">
        <v>2925</v>
      </c>
      <c r="C9" s="8" t="s">
        <v>732</v>
      </c>
      <c r="D9" s="10" t="s">
        <v>509</v>
      </c>
      <c r="E9" s="9" t="s">
        <v>118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4">
      <c r="A10" s="41">
        <v>5</v>
      </c>
      <c r="B10" s="7">
        <v>2928</v>
      </c>
      <c r="C10" s="8" t="s">
        <v>732</v>
      </c>
      <c r="D10" s="10" t="s">
        <v>510</v>
      </c>
      <c r="E10" s="9" t="s">
        <v>119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24">
      <c r="A11" s="41">
        <v>6</v>
      </c>
      <c r="B11" s="7">
        <v>2930</v>
      </c>
      <c r="C11" s="8" t="s">
        <v>732</v>
      </c>
      <c r="D11" s="10" t="s">
        <v>511</v>
      </c>
      <c r="E11" s="9" t="s">
        <v>120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24">
      <c r="A12" s="41">
        <v>7</v>
      </c>
      <c r="B12" s="7">
        <v>2997</v>
      </c>
      <c r="C12" s="8" t="s">
        <v>732</v>
      </c>
      <c r="D12" s="10" t="s">
        <v>512</v>
      </c>
      <c r="E12" s="9" t="s">
        <v>178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4">
      <c r="A13" s="41">
        <v>8</v>
      </c>
      <c r="B13" s="7">
        <v>3002</v>
      </c>
      <c r="C13" s="8" t="s">
        <v>732</v>
      </c>
      <c r="D13" s="10" t="s">
        <v>513</v>
      </c>
      <c r="E13" s="9" t="s">
        <v>121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4">
      <c r="A14" s="41">
        <v>9</v>
      </c>
      <c r="B14" s="7">
        <v>3100</v>
      </c>
      <c r="C14" s="8" t="s">
        <v>732</v>
      </c>
      <c r="D14" s="10" t="s">
        <v>514</v>
      </c>
      <c r="E14" s="9" t="s">
        <v>122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24">
      <c r="A15" s="41">
        <v>10</v>
      </c>
      <c r="B15" s="7">
        <v>3163</v>
      </c>
      <c r="C15" s="8" t="s">
        <v>732</v>
      </c>
      <c r="D15" s="10" t="s">
        <v>515</v>
      </c>
      <c r="E15" s="9" t="s">
        <v>123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24">
      <c r="A16" s="41">
        <v>11</v>
      </c>
      <c r="B16" s="7">
        <v>3166</v>
      </c>
      <c r="C16" s="8" t="s">
        <v>732</v>
      </c>
      <c r="D16" s="10" t="s">
        <v>516</v>
      </c>
      <c r="E16" s="9" t="s">
        <v>124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41">
        <v>12</v>
      </c>
      <c r="B17" s="7">
        <v>3168</v>
      </c>
      <c r="C17" s="8" t="s">
        <v>732</v>
      </c>
      <c r="D17" s="10" t="s">
        <v>517</v>
      </c>
      <c r="E17" s="9" t="s">
        <v>125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41">
        <v>13</v>
      </c>
      <c r="B18" s="7">
        <v>3229</v>
      </c>
      <c r="C18" s="8" t="s">
        <v>732</v>
      </c>
      <c r="D18" s="10" t="s">
        <v>518</v>
      </c>
      <c r="E18" s="9" t="s">
        <v>126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41">
        <v>14</v>
      </c>
      <c r="B19" s="7">
        <v>3327</v>
      </c>
      <c r="C19" s="8" t="s">
        <v>732</v>
      </c>
      <c r="D19" s="10" t="s">
        <v>519</v>
      </c>
      <c r="E19" s="9" t="s">
        <v>127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41">
        <v>15</v>
      </c>
      <c r="B20" s="7">
        <v>3456</v>
      </c>
      <c r="C20" s="8" t="s">
        <v>732</v>
      </c>
      <c r="D20" s="10" t="s">
        <v>520</v>
      </c>
      <c r="E20" s="9" t="s">
        <v>128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41">
        <v>16</v>
      </c>
      <c r="B21" s="7">
        <v>3458</v>
      </c>
      <c r="C21" s="8" t="s">
        <v>732</v>
      </c>
      <c r="D21" s="10" t="s">
        <v>1091</v>
      </c>
      <c r="E21" s="9" t="s">
        <v>130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41">
        <v>17</v>
      </c>
      <c r="B22" s="7">
        <v>3666</v>
      </c>
      <c r="C22" s="43" t="s">
        <v>732</v>
      </c>
      <c r="D22" s="10" t="s">
        <v>1414</v>
      </c>
      <c r="E22" s="9" t="s">
        <v>1415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41">
        <v>18</v>
      </c>
      <c r="B23" s="7">
        <v>3661</v>
      </c>
      <c r="C23" s="43" t="s">
        <v>732</v>
      </c>
      <c r="D23" s="46" t="s">
        <v>1439</v>
      </c>
      <c r="E23" s="74" t="s">
        <v>1440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41">
        <v>19</v>
      </c>
      <c r="B24" s="7">
        <v>2885</v>
      </c>
      <c r="C24" s="8" t="s">
        <v>733</v>
      </c>
      <c r="D24" s="10" t="s">
        <v>522</v>
      </c>
      <c r="E24" s="9" t="s">
        <v>131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41">
        <v>20</v>
      </c>
      <c r="B25" s="7">
        <v>2920</v>
      </c>
      <c r="C25" s="8" t="s">
        <v>733</v>
      </c>
      <c r="D25" s="10" t="s">
        <v>523</v>
      </c>
      <c r="E25" s="9" t="s">
        <v>132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41">
        <v>21</v>
      </c>
      <c r="B26" s="7">
        <v>2922</v>
      </c>
      <c r="C26" s="8" t="s">
        <v>733</v>
      </c>
      <c r="D26" s="10" t="s">
        <v>524</v>
      </c>
      <c r="E26" s="9" t="s">
        <v>117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41">
        <v>22</v>
      </c>
      <c r="B27" s="7">
        <v>2923</v>
      </c>
      <c r="C27" s="8" t="s">
        <v>733</v>
      </c>
      <c r="D27" s="10" t="s">
        <v>525</v>
      </c>
      <c r="E27" s="9" t="s">
        <v>133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41">
        <v>23</v>
      </c>
      <c r="B28" s="7">
        <v>2932</v>
      </c>
      <c r="C28" s="8" t="s">
        <v>733</v>
      </c>
      <c r="D28" s="10" t="s">
        <v>526</v>
      </c>
      <c r="E28" s="9" t="s">
        <v>134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41">
        <v>24</v>
      </c>
      <c r="B29" s="7">
        <v>2934</v>
      </c>
      <c r="C29" s="8" t="s">
        <v>733</v>
      </c>
      <c r="D29" s="10" t="s">
        <v>527</v>
      </c>
      <c r="E29" s="9" t="s">
        <v>86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41">
        <v>25</v>
      </c>
      <c r="B30" s="7">
        <v>2937</v>
      </c>
      <c r="C30" s="8" t="s">
        <v>733</v>
      </c>
      <c r="D30" s="10" t="s">
        <v>528</v>
      </c>
      <c r="E30" s="9" t="s">
        <v>135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41">
        <v>26</v>
      </c>
      <c r="B31" s="7">
        <v>2948</v>
      </c>
      <c r="C31" s="8" t="s">
        <v>733</v>
      </c>
      <c r="D31" s="10" t="s">
        <v>529</v>
      </c>
      <c r="E31" s="9" t="s">
        <v>27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41">
        <v>27</v>
      </c>
      <c r="B32" s="7">
        <v>2967</v>
      </c>
      <c r="C32" s="8" t="s">
        <v>733</v>
      </c>
      <c r="D32" s="10" t="s">
        <v>530</v>
      </c>
      <c r="E32" s="9" t="s">
        <v>136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41">
        <v>28</v>
      </c>
      <c r="B33" s="7">
        <v>3000</v>
      </c>
      <c r="C33" s="8" t="s">
        <v>733</v>
      </c>
      <c r="D33" s="10" t="s">
        <v>531</v>
      </c>
      <c r="E33" s="9" t="s">
        <v>137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41">
        <v>29</v>
      </c>
      <c r="B34" s="7">
        <v>3169</v>
      </c>
      <c r="C34" s="8" t="s">
        <v>733</v>
      </c>
      <c r="D34" s="10" t="s">
        <v>532</v>
      </c>
      <c r="E34" s="9" t="s">
        <v>138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41">
        <v>30</v>
      </c>
      <c r="B35" s="7">
        <v>3192</v>
      </c>
      <c r="C35" s="8" t="s">
        <v>733</v>
      </c>
      <c r="D35" s="10" t="s">
        <v>533</v>
      </c>
      <c r="E35" s="9" t="s">
        <v>139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41">
        <v>31</v>
      </c>
      <c r="B36" s="7">
        <v>3227</v>
      </c>
      <c r="C36" s="8" t="s">
        <v>733</v>
      </c>
      <c r="D36" s="10" t="s">
        <v>534</v>
      </c>
      <c r="E36" s="9" t="s">
        <v>140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41">
        <v>32</v>
      </c>
      <c r="B37" s="7">
        <v>3329</v>
      </c>
      <c r="C37" s="8" t="s">
        <v>733</v>
      </c>
      <c r="D37" s="10" t="s">
        <v>535</v>
      </c>
      <c r="E37" s="9" t="s">
        <v>141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41">
        <v>33</v>
      </c>
      <c r="B38" s="7">
        <v>3408</v>
      </c>
      <c r="C38" s="8" t="s">
        <v>733</v>
      </c>
      <c r="D38" s="10" t="s">
        <v>1038</v>
      </c>
      <c r="E38" s="9" t="s">
        <v>214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41">
        <v>34</v>
      </c>
      <c r="B39" s="7">
        <v>3459</v>
      </c>
      <c r="C39" s="8" t="s">
        <v>733</v>
      </c>
      <c r="D39" s="10" t="s">
        <v>792</v>
      </c>
      <c r="E39" s="9" t="s">
        <v>791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41">
        <v>35</v>
      </c>
      <c r="B40" s="7">
        <v>3582</v>
      </c>
      <c r="C40" s="43" t="s">
        <v>733</v>
      </c>
      <c r="D40" s="10" t="s">
        <v>1029</v>
      </c>
      <c r="E40" s="9" t="s">
        <v>1168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</sheetData>
  <sortState ref="B2:E34">
    <sortCondition ref="C2:C34"/>
    <sortCondition ref="B2:B34"/>
  </sortState>
  <mergeCells count="4">
    <mergeCell ref="A1:S1"/>
    <mergeCell ref="A2:S2"/>
    <mergeCell ref="A3:S3"/>
    <mergeCell ref="C5:E5"/>
  </mergeCells>
  <pageMargins left="0.86614173228346458" right="0.35433070866141736" top="0.39370078740157483" bottom="0.31496062992125984" header="0.31496062992125984" footer="0.31496062992125984"/>
  <pageSetup paperSize="9" scale="8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V42"/>
  <sheetViews>
    <sheetView view="pageBreakPreview" topLeftCell="A33" zoomScale="115" zoomScaleSheetLayoutView="115" workbookViewId="0">
      <selection activeCell="K44" sqref="K44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21" width="3.625" style="4" customWidth="1"/>
    <col min="22" max="16384" width="9" style="4"/>
  </cols>
  <sheetData>
    <row r="1" spans="1:22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>
      <c r="A2" s="84" t="s">
        <v>1178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</row>
    <row r="3" spans="1:22">
      <c r="A3" s="84" t="str">
        <f>"ครูที่ปรึกษา  "&amp;สถิติ!P17</f>
        <v>ครูที่ปรึกษา  นางดวงสุดา   โพธิ์ยอด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14"/>
    </row>
    <row r="4" spans="1:22" ht="12" customHeight="1"/>
    <row r="5" spans="1:22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>
      <c r="A6" s="3">
        <v>1</v>
      </c>
      <c r="B6" s="7">
        <v>2860</v>
      </c>
      <c r="C6" s="8" t="s">
        <v>732</v>
      </c>
      <c r="D6" s="10" t="s">
        <v>536</v>
      </c>
      <c r="E6" s="9" t="s">
        <v>143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>
      <c r="A7" s="41">
        <v>2</v>
      </c>
      <c r="B7" s="7">
        <v>2876</v>
      </c>
      <c r="C7" s="8" t="s">
        <v>732</v>
      </c>
      <c r="D7" s="10" t="s">
        <v>538</v>
      </c>
      <c r="E7" s="9" t="s">
        <v>145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>
      <c r="A8" s="41">
        <v>3</v>
      </c>
      <c r="B8" s="7">
        <v>2877</v>
      </c>
      <c r="C8" s="8" t="s">
        <v>732</v>
      </c>
      <c r="D8" s="10" t="s">
        <v>539</v>
      </c>
      <c r="E8" s="9" t="s">
        <v>146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>
      <c r="A9" s="41">
        <v>4</v>
      </c>
      <c r="B9" s="7">
        <v>2881</v>
      </c>
      <c r="C9" s="8" t="s">
        <v>732</v>
      </c>
      <c r="D9" s="10" t="s">
        <v>565</v>
      </c>
      <c r="E9" s="9" t="s">
        <v>172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>
      <c r="A10" s="41">
        <v>5</v>
      </c>
      <c r="B10" s="7">
        <v>2894</v>
      </c>
      <c r="C10" s="8" t="s">
        <v>732</v>
      </c>
      <c r="D10" s="10" t="s">
        <v>447</v>
      </c>
      <c r="E10" s="9" t="s">
        <v>147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>
      <c r="A11" s="41">
        <v>6</v>
      </c>
      <c r="B11" s="36">
        <v>2898</v>
      </c>
      <c r="C11" s="8" t="s">
        <v>732</v>
      </c>
      <c r="D11" s="10" t="s">
        <v>540</v>
      </c>
      <c r="E11" s="9" t="s">
        <v>132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2">
      <c r="A12" s="41">
        <v>7</v>
      </c>
      <c r="B12" s="7">
        <v>2899</v>
      </c>
      <c r="C12" s="8" t="s">
        <v>732</v>
      </c>
      <c r="D12" s="10" t="s">
        <v>430</v>
      </c>
      <c r="E12" s="9" t="s">
        <v>148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>
      <c r="A13" s="41">
        <v>8</v>
      </c>
      <c r="B13" s="7">
        <v>2944</v>
      </c>
      <c r="C13" s="8" t="s">
        <v>732</v>
      </c>
      <c r="D13" s="10" t="s">
        <v>541</v>
      </c>
      <c r="E13" s="9" t="s">
        <v>149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>
      <c r="A14" s="41">
        <v>9</v>
      </c>
      <c r="B14" s="7">
        <v>2947</v>
      </c>
      <c r="C14" s="8" t="s">
        <v>732</v>
      </c>
      <c r="D14" s="10" t="s">
        <v>542</v>
      </c>
      <c r="E14" s="9" t="s">
        <v>150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2">
      <c r="A15" s="41">
        <v>10</v>
      </c>
      <c r="B15" s="7">
        <v>3051</v>
      </c>
      <c r="C15" s="8" t="s">
        <v>732</v>
      </c>
      <c r="D15" s="10" t="s">
        <v>543</v>
      </c>
      <c r="E15" s="9" t="s">
        <v>151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2">
      <c r="A16" s="41">
        <v>11</v>
      </c>
      <c r="B16" s="7">
        <v>3055</v>
      </c>
      <c r="C16" s="8" t="s">
        <v>732</v>
      </c>
      <c r="D16" s="10" t="s">
        <v>544</v>
      </c>
      <c r="E16" s="9" t="s">
        <v>152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41">
        <v>12</v>
      </c>
      <c r="B17" s="7">
        <v>3060</v>
      </c>
      <c r="C17" s="8" t="s">
        <v>732</v>
      </c>
      <c r="D17" s="10" t="s">
        <v>536</v>
      </c>
      <c r="E17" s="9" t="s">
        <v>153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41">
        <v>13</v>
      </c>
      <c r="B18" s="7">
        <v>3098</v>
      </c>
      <c r="C18" s="8" t="s">
        <v>732</v>
      </c>
      <c r="D18" s="10" t="s">
        <v>545</v>
      </c>
      <c r="E18" s="9" t="s">
        <v>154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41">
        <v>14</v>
      </c>
      <c r="B19" s="7">
        <v>3107</v>
      </c>
      <c r="C19" s="8" t="s">
        <v>732</v>
      </c>
      <c r="D19" s="10" t="s">
        <v>546</v>
      </c>
      <c r="E19" s="9" t="s">
        <v>155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41">
        <v>15</v>
      </c>
      <c r="B20" s="7">
        <v>3157</v>
      </c>
      <c r="C20" s="8" t="s">
        <v>732</v>
      </c>
      <c r="D20" s="10" t="s">
        <v>547</v>
      </c>
      <c r="E20" s="9" t="s">
        <v>156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41">
        <v>16</v>
      </c>
      <c r="B21" s="7">
        <v>3287</v>
      </c>
      <c r="C21" s="8" t="s">
        <v>732</v>
      </c>
      <c r="D21" s="10" t="s">
        <v>548</v>
      </c>
      <c r="E21" s="9" t="s">
        <v>157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41">
        <v>17</v>
      </c>
      <c r="B22" s="7">
        <v>2889</v>
      </c>
      <c r="C22" s="8" t="s">
        <v>733</v>
      </c>
      <c r="D22" s="10" t="s">
        <v>549</v>
      </c>
      <c r="E22" s="9" t="s">
        <v>33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41">
        <v>18</v>
      </c>
      <c r="B23" s="7">
        <v>2890</v>
      </c>
      <c r="C23" s="8" t="s">
        <v>733</v>
      </c>
      <c r="D23" s="10" t="s">
        <v>550</v>
      </c>
      <c r="E23" s="9" t="s">
        <v>159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41">
        <v>19</v>
      </c>
      <c r="B24" s="7">
        <v>2903</v>
      </c>
      <c r="C24" s="8" t="s">
        <v>733</v>
      </c>
      <c r="D24" s="10" t="s">
        <v>551</v>
      </c>
      <c r="E24" s="9" t="s">
        <v>160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41">
        <v>20</v>
      </c>
      <c r="B25" s="7">
        <v>2908</v>
      </c>
      <c r="C25" s="8" t="s">
        <v>733</v>
      </c>
      <c r="D25" s="10" t="s">
        <v>552</v>
      </c>
      <c r="E25" s="9" t="s">
        <v>161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41">
        <v>21</v>
      </c>
      <c r="B26" s="7">
        <v>2940</v>
      </c>
      <c r="C26" s="8" t="s">
        <v>733</v>
      </c>
      <c r="D26" s="10" t="s">
        <v>553</v>
      </c>
      <c r="E26" s="9" t="s">
        <v>162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41">
        <v>22</v>
      </c>
      <c r="B27" s="7">
        <v>2941</v>
      </c>
      <c r="C27" s="8" t="s">
        <v>733</v>
      </c>
      <c r="D27" s="10" t="s">
        <v>554</v>
      </c>
      <c r="E27" s="9" t="s">
        <v>163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41">
        <v>23</v>
      </c>
      <c r="B28" s="7">
        <v>2946</v>
      </c>
      <c r="C28" s="8" t="s">
        <v>733</v>
      </c>
      <c r="D28" s="10" t="s">
        <v>555</v>
      </c>
      <c r="E28" s="9" t="s">
        <v>164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41">
        <v>24</v>
      </c>
      <c r="B29" s="7">
        <v>2951</v>
      </c>
      <c r="C29" s="8" t="s">
        <v>733</v>
      </c>
      <c r="D29" s="10" t="s">
        <v>556</v>
      </c>
      <c r="E29" s="9" t="s">
        <v>31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41">
        <v>25</v>
      </c>
      <c r="B30" s="7">
        <v>3093</v>
      </c>
      <c r="C30" s="8" t="s">
        <v>733</v>
      </c>
      <c r="D30" s="10" t="s">
        <v>557</v>
      </c>
      <c r="E30" s="9" t="s">
        <v>165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41">
        <v>26</v>
      </c>
      <c r="B31" s="7">
        <v>3101</v>
      </c>
      <c r="C31" s="8" t="s">
        <v>733</v>
      </c>
      <c r="D31" s="10" t="s">
        <v>558</v>
      </c>
      <c r="E31" s="9" t="s">
        <v>166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41">
        <v>27</v>
      </c>
      <c r="B32" s="7">
        <v>3102</v>
      </c>
      <c r="C32" s="8" t="s">
        <v>733</v>
      </c>
      <c r="D32" s="10" t="s">
        <v>559</v>
      </c>
      <c r="E32" s="9" t="s">
        <v>167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41">
        <v>28</v>
      </c>
      <c r="B33" s="7">
        <v>3104</v>
      </c>
      <c r="C33" s="8" t="s">
        <v>733</v>
      </c>
      <c r="D33" s="10" t="s">
        <v>560</v>
      </c>
      <c r="E33" s="9" t="s">
        <v>128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41">
        <v>29</v>
      </c>
      <c r="B34" s="7">
        <v>3109</v>
      </c>
      <c r="C34" s="8" t="s">
        <v>733</v>
      </c>
      <c r="D34" s="10" t="s">
        <v>561</v>
      </c>
      <c r="E34" s="9" t="s">
        <v>168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41">
        <v>30</v>
      </c>
      <c r="B35" s="7">
        <v>3111</v>
      </c>
      <c r="C35" s="8" t="s">
        <v>733</v>
      </c>
      <c r="D35" s="10" t="s">
        <v>562</v>
      </c>
      <c r="E35" s="9" t="s">
        <v>169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41">
        <v>31</v>
      </c>
      <c r="B36" s="7">
        <v>3285</v>
      </c>
      <c r="C36" s="8" t="s">
        <v>733</v>
      </c>
      <c r="D36" s="10" t="s">
        <v>780</v>
      </c>
      <c r="E36" s="9" t="s">
        <v>776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41">
        <v>32</v>
      </c>
      <c r="B37" s="7">
        <v>3286</v>
      </c>
      <c r="C37" s="8" t="s">
        <v>733</v>
      </c>
      <c r="D37" s="10" t="s">
        <v>781</v>
      </c>
      <c r="E37" s="9" t="s">
        <v>777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41">
        <v>33</v>
      </c>
      <c r="B38" s="7">
        <v>3289</v>
      </c>
      <c r="C38" s="8" t="s">
        <v>733</v>
      </c>
      <c r="D38" s="10" t="s">
        <v>689</v>
      </c>
      <c r="E38" s="9" t="s">
        <v>778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41">
        <v>34</v>
      </c>
      <c r="B39" s="7">
        <v>3306</v>
      </c>
      <c r="C39" s="8" t="s">
        <v>733</v>
      </c>
      <c r="D39" s="10" t="s">
        <v>1085</v>
      </c>
      <c r="E39" s="9" t="s">
        <v>1086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41">
        <v>35</v>
      </c>
      <c r="B40" s="7">
        <v>3333</v>
      </c>
      <c r="C40" s="43" t="s">
        <v>733</v>
      </c>
      <c r="D40" s="10" t="s">
        <v>782</v>
      </c>
      <c r="E40" s="9" t="s">
        <v>779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>
      <c r="A41" s="41">
        <v>36</v>
      </c>
      <c r="B41" s="7">
        <v>3451</v>
      </c>
      <c r="C41" s="43" t="s">
        <v>733</v>
      </c>
      <c r="D41" s="10" t="s">
        <v>783</v>
      </c>
      <c r="E41" s="9" t="s">
        <v>321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>
      <c r="A42" s="41">
        <v>37</v>
      </c>
      <c r="B42" s="7">
        <v>3581</v>
      </c>
      <c r="C42" s="8" t="s">
        <v>733</v>
      </c>
      <c r="D42" s="10" t="s">
        <v>1157</v>
      </c>
      <c r="E42" s="9" t="s">
        <v>1158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</sheetData>
  <sortState ref="B6:E43">
    <sortCondition ref="C6:C43"/>
    <sortCondition ref="B6:B43"/>
  </sortState>
  <mergeCells count="4">
    <mergeCell ref="A1:U1"/>
    <mergeCell ref="A2:U2"/>
    <mergeCell ref="C5:E5"/>
    <mergeCell ref="A3:U3"/>
  </mergeCells>
  <pageMargins left="0.70866141732283472" right="0.39370078740157483" top="0.39370078740157483" bottom="0.39370078740157483" header="0.31496062992125984" footer="0.31496062992125984"/>
  <pageSetup paperSize="9" scale="7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Z39"/>
  <sheetViews>
    <sheetView view="pageBreakPreview" topLeftCell="A30" zoomScale="115" zoomScaleSheetLayoutView="115" workbookViewId="0">
      <selection activeCell="W39" sqref="W39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21" width="3.625" style="4" customWidth="1"/>
    <col min="22" max="16384" width="9" style="4"/>
  </cols>
  <sheetData>
    <row r="1" spans="1:26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6">
      <c r="A2" s="84" t="s">
        <v>1179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  <c r="W2" s="13"/>
      <c r="X2" s="13"/>
      <c r="Y2" s="13"/>
      <c r="Z2" s="13"/>
    </row>
    <row r="3" spans="1:26">
      <c r="A3" s="84" t="str">
        <f>"ครูที่ปรึกษา  "&amp;สถิติ!P18</f>
        <v>ครูที่ปรึกษา  นางสาวชลธิชา   อนันตชัยพัทธนา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12"/>
      <c r="W3" s="14"/>
      <c r="X3" s="14"/>
      <c r="Y3" s="14"/>
      <c r="Z3" s="14"/>
    </row>
    <row r="4" spans="1:26" ht="12" customHeight="1"/>
    <row r="5" spans="1:26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6">
      <c r="A6" s="3">
        <v>1</v>
      </c>
      <c r="B6" s="7">
        <v>2794</v>
      </c>
      <c r="C6" s="8" t="s">
        <v>732</v>
      </c>
      <c r="D6" s="10" t="s">
        <v>563</v>
      </c>
      <c r="E6" s="9" t="s">
        <v>171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>
      <c r="A7" s="41">
        <v>2</v>
      </c>
      <c r="B7" s="7">
        <v>2880</v>
      </c>
      <c r="C7" s="8" t="s">
        <v>732</v>
      </c>
      <c r="D7" s="10" t="s">
        <v>564</v>
      </c>
      <c r="E7" s="9" t="s">
        <v>132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6">
      <c r="A8" s="41">
        <v>3</v>
      </c>
      <c r="B8" s="7">
        <v>2883</v>
      </c>
      <c r="C8" s="8" t="s">
        <v>732</v>
      </c>
      <c r="D8" s="10" t="s">
        <v>566</v>
      </c>
      <c r="E8" s="9" t="s">
        <v>173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6">
      <c r="A9" s="41">
        <v>4</v>
      </c>
      <c r="B9" s="7">
        <v>2884</v>
      </c>
      <c r="C9" s="8" t="s">
        <v>732</v>
      </c>
      <c r="D9" s="10" t="s">
        <v>567</v>
      </c>
      <c r="E9" s="9" t="s">
        <v>174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6">
      <c r="A10" s="41">
        <v>5</v>
      </c>
      <c r="B10" s="7">
        <v>2892</v>
      </c>
      <c r="C10" s="8" t="s">
        <v>732</v>
      </c>
      <c r="D10" s="10" t="s">
        <v>568</v>
      </c>
      <c r="E10" s="9" t="s">
        <v>175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6">
      <c r="A11" s="41">
        <v>6</v>
      </c>
      <c r="B11" s="7">
        <v>2895</v>
      </c>
      <c r="C11" s="8" t="s">
        <v>732</v>
      </c>
      <c r="D11" s="10" t="s">
        <v>569</v>
      </c>
      <c r="E11" s="9" t="s">
        <v>32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6">
      <c r="A12" s="41">
        <v>7</v>
      </c>
      <c r="B12" s="7">
        <v>2897</v>
      </c>
      <c r="C12" s="8" t="s">
        <v>732</v>
      </c>
      <c r="D12" s="10" t="s">
        <v>570</v>
      </c>
      <c r="E12" s="9" t="s">
        <v>176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6">
      <c r="A13" s="41">
        <v>8</v>
      </c>
      <c r="B13" s="7">
        <v>2901</v>
      </c>
      <c r="C13" s="8" t="s">
        <v>732</v>
      </c>
      <c r="D13" s="10" t="s">
        <v>571</v>
      </c>
      <c r="E13" s="9" t="s">
        <v>177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6">
      <c r="A14" s="41">
        <v>9</v>
      </c>
      <c r="B14" s="7">
        <v>2954</v>
      </c>
      <c r="C14" s="8" t="s">
        <v>732</v>
      </c>
      <c r="D14" s="10" t="s">
        <v>572</v>
      </c>
      <c r="E14" s="9" t="s">
        <v>178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6">
      <c r="A15" s="41">
        <v>10</v>
      </c>
      <c r="B15" s="7">
        <v>2956</v>
      </c>
      <c r="C15" s="8" t="s">
        <v>732</v>
      </c>
      <c r="D15" s="10" t="s">
        <v>573</v>
      </c>
      <c r="E15" s="9" t="s">
        <v>179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6">
      <c r="A16" s="41">
        <v>11</v>
      </c>
      <c r="B16" s="7">
        <v>3099</v>
      </c>
      <c r="C16" s="8" t="s">
        <v>732</v>
      </c>
      <c r="D16" s="10" t="s">
        <v>574</v>
      </c>
      <c r="E16" s="9" t="s">
        <v>180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41">
        <v>12</v>
      </c>
      <c r="B17" s="7">
        <v>3105</v>
      </c>
      <c r="C17" s="8" t="s">
        <v>732</v>
      </c>
      <c r="D17" s="10" t="s">
        <v>575</v>
      </c>
      <c r="E17" s="9" t="s">
        <v>181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41">
        <v>13</v>
      </c>
      <c r="B18" s="7">
        <v>3106</v>
      </c>
      <c r="C18" s="8" t="s">
        <v>732</v>
      </c>
      <c r="D18" s="10" t="s">
        <v>513</v>
      </c>
      <c r="E18" s="9" t="s">
        <v>182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41">
        <v>14</v>
      </c>
      <c r="B19" s="7">
        <v>3108</v>
      </c>
      <c r="C19" s="8" t="s">
        <v>732</v>
      </c>
      <c r="D19" s="10" t="s">
        <v>576</v>
      </c>
      <c r="E19" s="9" t="s">
        <v>183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41">
        <v>15</v>
      </c>
      <c r="B20" s="7">
        <v>3331</v>
      </c>
      <c r="C20" s="8" t="s">
        <v>732</v>
      </c>
      <c r="D20" s="10" t="s">
        <v>577</v>
      </c>
      <c r="E20" s="9" t="s">
        <v>184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41">
        <v>16</v>
      </c>
      <c r="B21" s="7">
        <v>3332</v>
      </c>
      <c r="C21" s="8" t="s">
        <v>732</v>
      </c>
      <c r="D21" s="10" t="s">
        <v>578</v>
      </c>
      <c r="E21" s="9" t="s">
        <v>185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41">
        <v>17</v>
      </c>
      <c r="B22" s="7">
        <v>2750</v>
      </c>
      <c r="C22" s="8" t="s">
        <v>733</v>
      </c>
      <c r="D22" s="10" t="s">
        <v>580</v>
      </c>
      <c r="E22" s="9" t="s">
        <v>187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41">
        <v>18</v>
      </c>
      <c r="B23" s="7">
        <v>2886</v>
      </c>
      <c r="C23" s="8" t="s">
        <v>733</v>
      </c>
      <c r="D23" s="10" t="s">
        <v>581</v>
      </c>
      <c r="E23" s="9" t="s">
        <v>188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41">
        <v>19</v>
      </c>
      <c r="B24" s="7">
        <v>2887</v>
      </c>
      <c r="C24" s="8" t="s">
        <v>733</v>
      </c>
      <c r="D24" s="10" t="s">
        <v>582</v>
      </c>
      <c r="E24" s="9" t="s">
        <v>189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41">
        <v>20</v>
      </c>
      <c r="B25" s="7">
        <v>2888</v>
      </c>
      <c r="C25" s="8" t="s">
        <v>733</v>
      </c>
      <c r="D25" s="10" t="s">
        <v>583</v>
      </c>
      <c r="E25" s="9" t="s">
        <v>190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41">
        <v>21</v>
      </c>
      <c r="B26" s="7">
        <v>2891</v>
      </c>
      <c r="C26" s="8" t="s">
        <v>733</v>
      </c>
      <c r="D26" s="10" t="s">
        <v>584</v>
      </c>
      <c r="E26" s="9" t="s">
        <v>191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41">
        <v>22</v>
      </c>
      <c r="B27" s="7">
        <v>2907</v>
      </c>
      <c r="C27" s="8" t="s">
        <v>733</v>
      </c>
      <c r="D27" s="10" t="s">
        <v>499</v>
      </c>
      <c r="E27" s="9" t="s">
        <v>192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41">
        <v>23</v>
      </c>
      <c r="B28" s="7">
        <v>2909</v>
      </c>
      <c r="C28" s="8" t="s">
        <v>733</v>
      </c>
      <c r="D28" s="10" t="s">
        <v>585</v>
      </c>
      <c r="E28" s="9" t="s">
        <v>193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41">
        <v>24</v>
      </c>
      <c r="B29" s="7">
        <v>2939</v>
      </c>
      <c r="C29" s="8" t="s">
        <v>733</v>
      </c>
      <c r="D29" s="10" t="s">
        <v>586</v>
      </c>
      <c r="E29" s="9" t="s">
        <v>194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41">
        <v>25</v>
      </c>
      <c r="B30" s="7">
        <v>2942</v>
      </c>
      <c r="C30" s="8" t="s">
        <v>733</v>
      </c>
      <c r="D30" s="10" t="s">
        <v>587</v>
      </c>
      <c r="E30" s="9" t="s">
        <v>102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41">
        <v>26</v>
      </c>
      <c r="B31" s="7">
        <v>2943</v>
      </c>
      <c r="C31" s="8" t="s">
        <v>733</v>
      </c>
      <c r="D31" s="10" t="s">
        <v>588</v>
      </c>
      <c r="E31" s="9" t="s">
        <v>195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41">
        <v>27</v>
      </c>
      <c r="B32" s="7">
        <v>2952</v>
      </c>
      <c r="C32" s="8" t="s">
        <v>733</v>
      </c>
      <c r="D32" s="10" t="s">
        <v>589</v>
      </c>
      <c r="E32" s="9" t="s">
        <v>70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41">
        <v>28</v>
      </c>
      <c r="B33" s="7">
        <v>2957</v>
      </c>
      <c r="C33" s="8" t="s">
        <v>733</v>
      </c>
      <c r="D33" s="10" t="s">
        <v>590</v>
      </c>
      <c r="E33" s="9" t="s">
        <v>196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41">
        <v>29</v>
      </c>
      <c r="B34" s="7">
        <v>2958</v>
      </c>
      <c r="C34" s="8" t="s">
        <v>733</v>
      </c>
      <c r="D34" s="10" t="s">
        <v>591</v>
      </c>
      <c r="E34" s="9" t="s">
        <v>197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41">
        <v>30</v>
      </c>
      <c r="B35" s="7">
        <v>2966</v>
      </c>
      <c r="C35" s="8" t="s">
        <v>733</v>
      </c>
      <c r="D35" s="10" t="s">
        <v>592</v>
      </c>
      <c r="E35" s="9" t="s">
        <v>86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41">
        <v>31</v>
      </c>
      <c r="B36" s="7">
        <v>3056</v>
      </c>
      <c r="C36" s="8" t="s">
        <v>733</v>
      </c>
      <c r="D36" s="10" t="s">
        <v>593</v>
      </c>
      <c r="E36" s="9" t="s">
        <v>198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41">
        <v>32</v>
      </c>
      <c r="B37" s="7">
        <v>3103</v>
      </c>
      <c r="C37" s="8" t="s">
        <v>733</v>
      </c>
      <c r="D37" s="10" t="s">
        <v>481</v>
      </c>
      <c r="E37" s="9" t="s">
        <v>784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41">
        <v>33</v>
      </c>
      <c r="B38" s="7">
        <v>3183</v>
      </c>
      <c r="C38" s="8" t="s">
        <v>733</v>
      </c>
      <c r="D38" s="10" t="s">
        <v>785</v>
      </c>
      <c r="E38" s="9" t="s">
        <v>363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41">
        <v>34</v>
      </c>
      <c r="B39" s="7">
        <v>3290</v>
      </c>
      <c r="C39" s="8" t="s">
        <v>733</v>
      </c>
      <c r="D39" s="10" t="s">
        <v>1032</v>
      </c>
      <c r="E39" s="9" t="s">
        <v>252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</sheetData>
  <sortState ref="B6:E41">
    <sortCondition ref="C6:C41"/>
    <sortCondition ref="B6:B41"/>
  </sortState>
  <mergeCells count="4">
    <mergeCell ref="A1:U1"/>
    <mergeCell ref="A2:U2"/>
    <mergeCell ref="A3:U3"/>
    <mergeCell ref="C5:E5"/>
  </mergeCells>
  <pageMargins left="0.70866141732283472" right="0.31496062992125984" top="0.39370078740157483" bottom="0.39370078740157483" header="0.31496062992125984" footer="0.31496062992125984"/>
  <pageSetup paperSize="9" scale="8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U34"/>
  <sheetViews>
    <sheetView view="pageBreakPreview" topLeftCell="A22" zoomScale="115" zoomScaleSheetLayoutView="115" workbookViewId="0">
      <selection activeCell="E25" sqref="E25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7" width="3.625" style="4" customWidth="1"/>
    <col min="18" max="16384" width="9" style="4"/>
  </cols>
  <sheetData>
    <row r="1" spans="1:21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1">
      <c r="A2" s="84" t="s">
        <v>1180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13"/>
      <c r="S2" s="13"/>
      <c r="T2" s="13"/>
      <c r="U2" s="13"/>
    </row>
    <row r="3" spans="1:21">
      <c r="A3" s="84" t="str">
        <f>"ครูที่ปรึกษา  "&amp;สถิติ!P19</f>
        <v>ครูที่ปรึกษา  นายธนเทพ   ก๋าวิบูล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4"/>
      <c r="S3" s="14"/>
      <c r="T3" s="14"/>
      <c r="U3" s="14"/>
    </row>
    <row r="4" spans="1:21" ht="12" customHeight="1"/>
    <row r="5" spans="1:21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1">
      <c r="A6" s="3">
        <v>1</v>
      </c>
      <c r="B6" s="7">
        <v>2755</v>
      </c>
      <c r="C6" s="8" t="s">
        <v>732</v>
      </c>
      <c r="D6" s="10" t="s">
        <v>389</v>
      </c>
      <c r="E6" s="9" t="s">
        <v>200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1">
      <c r="A7" s="3">
        <v>2</v>
      </c>
      <c r="B7" s="7">
        <v>2756</v>
      </c>
      <c r="C7" s="8" t="s">
        <v>732</v>
      </c>
      <c r="D7" s="10" t="s">
        <v>594</v>
      </c>
      <c r="E7" s="9" t="s">
        <v>201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1">
      <c r="A8" s="41">
        <v>3</v>
      </c>
      <c r="B8" s="7">
        <v>2776</v>
      </c>
      <c r="C8" s="8" t="s">
        <v>732</v>
      </c>
      <c r="D8" s="10" t="s">
        <v>595</v>
      </c>
      <c r="E8" s="9" t="s">
        <v>86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21">
      <c r="A9" s="41">
        <v>4</v>
      </c>
      <c r="B9" s="7">
        <v>2779</v>
      </c>
      <c r="C9" s="8" t="s">
        <v>732</v>
      </c>
      <c r="D9" s="10" t="s">
        <v>596</v>
      </c>
      <c r="E9" s="9" t="s">
        <v>202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1">
      <c r="A10" s="41">
        <v>5</v>
      </c>
      <c r="B10" s="7">
        <v>2780</v>
      </c>
      <c r="C10" s="8" t="s">
        <v>732</v>
      </c>
      <c r="D10" s="10" t="s">
        <v>597</v>
      </c>
      <c r="E10" s="9" t="s">
        <v>203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1">
      <c r="A11" s="41">
        <v>6</v>
      </c>
      <c r="B11" s="7">
        <v>2782</v>
      </c>
      <c r="C11" s="8" t="s">
        <v>732</v>
      </c>
      <c r="D11" s="10" t="s">
        <v>598</v>
      </c>
      <c r="E11" s="9" t="s">
        <v>204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1">
      <c r="A12" s="41">
        <v>7</v>
      </c>
      <c r="B12" s="7">
        <v>2786</v>
      </c>
      <c r="C12" s="8" t="s">
        <v>732</v>
      </c>
      <c r="D12" s="10" t="s">
        <v>599</v>
      </c>
      <c r="E12" s="9" t="s">
        <v>205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1">
      <c r="A13" s="41">
        <v>8</v>
      </c>
      <c r="B13" s="7">
        <v>2829</v>
      </c>
      <c r="C13" s="8" t="s">
        <v>732</v>
      </c>
      <c r="D13" s="10" t="s">
        <v>430</v>
      </c>
      <c r="E13" s="9" t="s">
        <v>206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1">
      <c r="A14" s="41">
        <v>9</v>
      </c>
      <c r="B14" s="7">
        <v>2859</v>
      </c>
      <c r="C14" s="8" t="s">
        <v>732</v>
      </c>
      <c r="D14" s="10" t="s">
        <v>518</v>
      </c>
      <c r="E14" s="9" t="s">
        <v>207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1">
      <c r="A15" s="41">
        <v>10</v>
      </c>
      <c r="B15" s="7">
        <v>2861</v>
      </c>
      <c r="C15" s="8" t="s">
        <v>732</v>
      </c>
      <c r="D15" s="10" t="s">
        <v>600</v>
      </c>
      <c r="E15" s="9" t="s">
        <v>208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1">
      <c r="A16" s="41">
        <v>11</v>
      </c>
      <c r="B16" s="7">
        <v>2862</v>
      </c>
      <c r="C16" s="8" t="s">
        <v>732</v>
      </c>
      <c r="D16" s="10" t="s">
        <v>601</v>
      </c>
      <c r="E16" s="9" t="s">
        <v>178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41">
        <v>12</v>
      </c>
      <c r="B17" s="7">
        <v>2987</v>
      </c>
      <c r="C17" s="8" t="s">
        <v>732</v>
      </c>
      <c r="D17" s="10" t="s">
        <v>474</v>
      </c>
      <c r="E17" s="9" t="s">
        <v>209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41">
        <v>13</v>
      </c>
      <c r="B18" s="7">
        <v>2991</v>
      </c>
      <c r="C18" s="8" t="s">
        <v>732</v>
      </c>
      <c r="D18" s="10" t="s">
        <v>602</v>
      </c>
      <c r="E18" s="9" t="s">
        <v>210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41">
        <v>14</v>
      </c>
      <c r="B19" s="7">
        <v>2993</v>
      </c>
      <c r="C19" s="8" t="s">
        <v>732</v>
      </c>
      <c r="D19" s="10" t="s">
        <v>603</v>
      </c>
      <c r="E19" s="9" t="s">
        <v>211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41">
        <v>15</v>
      </c>
      <c r="B20" s="7">
        <v>3095</v>
      </c>
      <c r="C20" s="8" t="s">
        <v>732</v>
      </c>
      <c r="D20" s="10" t="s">
        <v>604</v>
      </c>
      <c r="E20" s="9" t="s">
        <v>178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41">
        <v>16</v>
      </c>
      <c r="B21" s="7">
        <v>3283</v>
      </c>
      <c r="C21" s="8" t="s">
        <v>732</v>
      </c>
      <c r="D21" s="10" t="s">
        <v>605</v>
      </c>
      <c r="E21" s="9" t="s">
        <v>212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41">
        <v>17</v>
      </c>
      <c r="B22" s="7">
        <v>3284</v>
      </c>
      <c r="C22" s="8" t="s">
        <v>732</v>
      </c>
      <c r="D22" s="10" t="s">
        <v>606</v>
      </c>
      <c r="E22" s="9" t="s">
        <v>213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41">
        <v>18</v>
      </c>
      <c r="B23" s="7">
        <v>3407</v>
      </c>
      <c r="C23" s="8" t="s">
        <v>732</v>
      </c>
      <c r="D23" s="10" t="s">
        <v>607</v>
      </c>
      <c r="E23" s="9" t="s">
        <v>214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>
      <c r="A24" s="41">
        <v>19</v>
      </c>
      <c r="B24" s="7">
        <v>3442</v>
      </c>
      <c r="C24" s="8" t="s">
        <v>732</v>
      </c>
      <c r="D24" s="10" t="s">
        <v>608</v>
      </c>
      <c r="E24" s="9" t="s">
        <v>1413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>
      <c r="A25" s="41">
        <v>20</v>
      </c>
      <c r="B25" s="7">
        <v>3443</v>
      </c>
      <c r="C25" s="8" t="s">
        <v>732</v>
      </c>
      <c r="D25" s="10" t="s">
        <v>609</v>
      </c>
      <c r="E25" s="9" t="s">
        <v>215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41">
        <v>21</v>
      </c>
      <c r="B26" s="7">
        <v>3559</v>
      </c>
      <c r="C26" s="8" t="s">
        <v>732</v>
      </c>
      <c r="D26" s="10" t="s">
        <v>1060</v>
      </c>
      <c r="E26" s="9" t="s">
        <v>1059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41">
        <v>22</v>
      </c>
      <c r="B27" s="7">
        <v>3580</v>
      </c>
      <c r="C27" s="8" t="s">
        <v>732</v>
      </c>
      <c r="D27" s="10" t="s">
        <v>1072</v>
      </c>
      <c r="E27" s="9" t="s">
        <v>1166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41">
        <v>23</v>
      </c>
      <c r="B28" s="7">
        <v>2763</v>
      </c>
      <c r="C28" s="8" t="s">
        <v>733</v>
      </c>
      <c r="D28" s="10" t="s">
        <v>610</v>
      </c>
      <c r="E28" s="9" t="s">
        <v>216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41">
        <v>24</v>
      </c>
      <c r="B29" s="7">
        <v>2863</v>
      </c>
      <c r="C29" s="8" t="s">
        <v>733</v>
      </c>
      <c r="D29" s="10" t="s">
        <v>611</v>
      </c>
      <c r="E29" s="9" t="s">
        <v>217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41">
        <v>25</v>
      </c>
      <c r="B30" s="7">
        <v>3045</v>
      </c>
      <c r="C30" s="8" t="s">
        <v>733</v>
      </c>
      <c r="D30" s="10" t="s">
        <v>612</v>
      </c>
      <c r="E30" s="9" t="s">
        <v>218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41">
        <v>26</v>
      </c>
      <c r="B31" s="7">
        <v>3282</v>
      </c>
      <c r="C31" s="8" t="s">
        <v>733</v>
      </c>
      <c r="D31" s="10" t="s">
        <v>452</v>
      </c>
      <c r="E31" s="9" t="s">
        <v>219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41">
        <v>27</v>
      </c>
      <c r="B32" s="7">
        <v>3444</v>
      </c>
      <c r="C32" s="8" t="s">
        <v>733</v>
      </c>
      <c r="D32" s="10" t="s">
        <v>613</v>
      </c>
      <c r="E32" s="9" t="s">
        <v>220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>
      <c r="A33" s="41">
        <v>28</v>
      </c>
      <c r="B33" s="7">
        <v>3445</v>
      </c>
      <c r="C33" s="8" t="s">
        <v>733</v>
      </c>
      <c r="D33" s="10" t="s">
        <v>614</v>
      </c>
      <c r="E33" s="9" t="s">
        <v>146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41">
        <v>29</v>
      </c>
      <c r="B34" s="7">
        <v>3446</v>
      </c>
      <c r="C34" s="43" t="s">
        <v>733</v>
      </c>
      <c r="D34" s="10" t="s">
        <v>615</v>
      </c>
      <c r="E34" s="9" t="s">
        <v>221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</sheetData>
  <sortState ref="B6:E34">
    <sortCondition ref="C6:C34"/>
    <sortCondition ref="B6:B34"/>
    <sortCondition ref="D6:D34"/>
  </sortState>
  <mergeCells count="4">
    <mergeCell ref="A1:Q1"/>
    <mergeCell ref="A2:Q2"/>
    <mergeCell ref="C5:E5"/>
    <mergeCell ref="A3:Q3"/>
  </mergeCells>
  <pageMargins left="0.7" right="0.32" top="0.39" bottom="0.38" header="0.3" footer="0.3"/>
  <pageSetup paperSize="9" scale="9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U32"/>
  <sheetViews>
    <sheetView view="pageBreakPreview" topLeftCell="A20" zoomScaleSheetLayoutView="100" workbookViewId="0">
      <selection activeCell="D10" sqref="D10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7" width="3.625" style="4" customWidth="1"/>
    <col min="18" max="16384" width="9" style="4"/>
  </cols>
  <sheetData>
    <row r="1" spans="1:21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1">
      <c r="A2" s="84" t="s">
        <v>1181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13"/>
      <c r="S2" s="13"/>
      <c r="T2" s="13"/>
      <c r="U2" s="13"/>
    </row>
    <row r="3" spans="1:21">
      <c r="A3" s="84" t="str">
        <f>"ครูที่ปรึกษา  "&amp;สถิติ!P20</f>
        <v>ครูที่ปรึกษา  นางบังอร   ศุภเกียรติบัญชร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4"/>
      <c r="S3" s="14"/>
      <c r="T3" s="14"/>
      <c r="U3" s="14"/>
    </row>
    <row r="4" spans="1:21" ht="12" customHeight="1"/>
    <row r="5" spans="1:21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1">
      <c r="A6" s="3">
        <v>1</v>
      </c>
      <c r="B6" s="7">
        <v>2735</v>
      </c>
      <c r="C6" s="8" t="s">
        <v>732</v>
      </c>
      <c r="D6" s="10" t="s">
        <v>631</v>
      </c>
      <c r="E6" s="9" t="s">
        <v>238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1">
      <c r="A7" s="3">
        <v>2</v>
      </c>
      <c r="B7" s="7">
        <v>2759</v>
      </c>
      <c r="C7" s="8" t="s">
        <v>732</v>
      </c>
      <c r="D7" s="10" t="s">
        <v>616</v>
      </c>
      <c r="E7" s="9" t="s">
        <v>223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1">
      <c r="A8" s="41">
        <v>3</v>
      </c>
      <c r="B8" s="7">
        <v>2777</v>
      </c>
      <c r="C8" s="8" t="s">
        <v>732</v>
      </c>
      <c r="D8" s="10" t="s">
        <v>617</v>
      </c>
      <c r="E8" s="9" t="s">
        <v>224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21">
      <c r="A9" s="41">
        <v>4</v>
      </c>
      <c r="B9" s="7">
        <v>2778</v>
      </c>
      <c r="C9" s="8" t="s">
        <v>732</v>
      </c>
      <c r="D9" s="10" t="s">
        <v>600</v>
      </c>
      <c r="E9" s="9" t="s">
        <v>225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1">
      <c r="A10" s="41">
        <v>5</v>
      </c>
      <c r="B10" s="7">
        <v>2785</v>
      </c>
      <c r="C10" s="8" t="s">
        <v>732</v>
      </c>
      <c r="D10" s="10" t="s">
        <v>489</v>
      </c>
      <c r="E10" s="9" t="s">
        <v>226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1">
      <c r="A11" s="41">
        <v>6</v>
      </c>
      <c r="B11" s="7">
        <v>2866</v>
      </c>
      <c r="C11" s="8" t="s">
        <v>732</v>
      </c>
      <c r="D11" s="10" t="s">
        <v>618</v>
      </c>
      <c r="E11" s="9" t="s">
        <v>227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1">
      <c r="A12" s="41">
        <v>7</v>
      </c>
      <c r="B12" s="7">
        <v>2867</v>
      </c>
      <c r="C12" s="8" t="s">
        <v>732</v>
      </c>
      <c r="D12" s="10" t="s">
        <v>619</v>
      </c>
      <c r="E12" s="9" t="s">
        <v>228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1">
      <c r="A13" s="41">
        <v>8</v>
      </c>
      <c r="B13" s="7">
        <v>2869</v>
      </c>
      <c r="C13" s="8" t="s">
        <v>732</v>
      </c>
      <c r="D13" s="10" t="s">
        <v>620</v>
      </c>
      <c r="E13" s="9" t="s">
        <v>229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1">
      <c r="A14" s="41">
        <v>9</v>
      </c>
      <c r="B14" s="7">
        <v>2872</v>
      </c>
      <c r="C14" s="8" t="s">
        <v>732</v>
      </c>
      <c r="D14" s="10" t="s">
        <v>621</v>
      </c>
      <c r="E14" s="9" t="s">
        <v>104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1">
      <c r="A15" s="41">
        <v>10</v>
      </c>
      <c r="B15" s="7">
        <v>2873</v>
      </c>
      <c r="C15" s="8" t="s">
        <v>732</v>
      </c>
      <c r="D15" s="10" t="s">
        <v>622</v>
      </c>
      <c r="E15" s="9" t="s">
        <v>230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1">
      <c r="A16" s="41">
        <v>11</v>
      </c>
      <c r="B16" s="7">
        <v>2994</v>
      </c>
      <c r="C16" s="8" t="s">
        <v>732</v>
      </c>
      <c r="D16" s="10" t="s">
        <v>623</v>
      </c>
      <c r="E16" s="9" t="s">
        <v>231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41">
        <v>12</v>
      </c>
      <c r="B17" s="7">
        <v>2996</v>
      </c>
      <c r="C17" s="8" t="s">
        <v>732</v>
      </c>
      <c r="D17" s="10" t="s">
        <v>624</v>
      </c>
      <c r="E17" s="9" t="s">
        <v>232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41">
        <v>13</v>
      </c>
      <c r="B18" s="7">
        <v>3089</v>
      </c>
      <c r="C18" s="8" t="s">
        <v>732</v>
      </c>
      <c r="D18" s="10" t="s">
        <v>625</v>
      </c>
      <c r="E18" s="9" t="s">
        <v>233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41">
        <v>14</v>
      </c>
      <c r="B19" s="7">
        <v>3090</v>
      </c>
      <c r="C19" s="8" t="s">
        <v>732</v>
      </c>
      <c r="D19" s="10" t="s">
        <v>626</v>
      </c>
      <c r="E19" s="9" t="s">
        <v>234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41">
        <v>15</v>
      </c>
      <c r="B20" s="7">
        <v>3091</v>
      </c>
      <c r="C20" s="8" t="s">
        <v>732</v>
      </c>
      <c r="D20" s="10" t="s">
        <v>627</v>
      </c>
      <c r="E20" s="9" t="s">
        <v>235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41">
        <v>16</v>
      </c>
      <c r="B21" s="7">
        <v>3092</v>
      </c>
      <c r="C21" s="8" t="s">
        <v>732</v>
      </c>
      <c r="D21" s="10" t="s">
        <v>628</v>
      </c>
      <c r="E21" s="9" t="s">
        <v>65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41">
        <v>17</v>
      </c>
      <c r="B22" s="7">
        <v>3145</v>
      </c>
      <c r="C22" s="8" t="s">
        <v>732</v>
      </c>
      <c r="D22" s="10" t="s">
        <v>629</v>
      </c>
      <c r="E22" s="9" t="s">
        <v>236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41">
        <v>18</v>
      </c>
      <c r="B23" s="7">
        <v>3266</v>
      </c>
      <c r="C23" s="8" t="s">
        <v>732</v>
      </c>
      <c r="D23" s="10" t="s">
        <v>630</v>
      </c>
      <c r="E23" s="9" t="s">
        <v>237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>
      <c r="A24" s="41">
        <v>19</v>
      </c>
      <c r="B24" s="7">
        <v>3448</v>
      </c>
      <c r="C24" s="8" t="s">
        <v>732</v>
      </c>
      <c r="D24" s="10" t="s">
        <v>632</v>
      </c>
      <c r="E24" s="9" t="s">
        <v>104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>
      <c r="A25" s="41">
        <v>20</v>
      </c>
      <c r="B25" s="7">
        <v>3449</v>
      </c>
      <c r="C25" s="8" t="s">
        <v>732</v>
      </c>
      <c r="D25" s="10" t="s">
        <v>633</v>
      </c>
      <c r="E25" s="9" t="s">
        <v>239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41">
        <v>21</v>
      </c>
      <c r="B26" s="7">
        <v>2745</v>
      </c>
      <c r="C26" s="8" t="s">
        <v>733</v>
      </c>
      <c r="D26" s="10" t="s">
        <v>634</v>
      </c>
      <c r="E26" s="9" t="s">
        <v>240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41">
        <v>22</v>
      </c>
      <c r="B27" s="7">
        <v>2790</v>
      </c>
      <c r="C27" s="8" t="s">
        <v>733</v>
      </c>
      <c r="D27" s="10" t="s">
        <v>471</v>
      </c>
      <c r="E27" s="9" t="s">
        <v>241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41">
        <v>23</v>
      </c>
      <c r="B28" s="7">
        <v>2793</v>
      </c>
      <c r="C28" s="8" t="s">
        <v>733</v>
      </c>
      <c r="D28" s="10" t="s">
        <v>635</v>
      </c>
      <c r="E28" s="9" t="s">
        <v>242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41">
        <v>24</v>
      </c>
      <c r="B29" s="7">
        <v>2992</v>
      </c>
      <c r="C29" s="8" t="s">
        <v>733</v>
      </c>
      <c r="D29" s="10" t="s">
        <v>637</v>
      </c>
      <c r="E29" s="9" t="s">
        <v>244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41">
        <v>25</v>
      </c>
      <c r="B30" s="7">
        <v>3273</v>
      </c>
      <c r="C30" s="8" t="s">
        <v>733</v>
      </c>
      <c r="D30" s="10" t="s">
        <v>638</v>
      </c>
      <c r="E30" s="9" t="s">
        <v>151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41">
        <v>26</v>
      </c>
      <c r="B31" s="7">
        <v>3450</v>
      </c>
      <c r="C31" s="8" t="s">
        <v>733</v>
      </c>
      <c r="D31" s="10" t="s">
        <v>639</v>
      </c>
      <c r="E31" s="9" t="s">
        <v>221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41">
        <v>27</v>
      </c>
      <c r="B32" s="7"/>
      <c r="C32" s="43"/>
      <c r="D32" s="10"/>
      <c r="E32" s="9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</sheetData>
  <sortState ref="B2:E30">
    <sortCondition ref="C2:C30"/>
    <sortCondition ref="B2:B30"/>
  </sortState>
  <mergeCells count="4">
    <mergeCell ref="A1:Q1"/>
    <mergeCell ref="A2:Q2"/>
    <mergeCell ref="C5:E5"/>
    <mergeCell ref="A3:Q3"/>
  </mergeCells>
  <pageMargins left="0.48" right="0.38" top="0.35" bottom="0.28999999999999998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Z39"/>
  <sheetViews>
    <sheetView view="pageBreakPreview" topLeftCell="A34" zoomScale="115" zoomScaleSheetLayoutView="115" workbookViewId="0">
      <selection activeCell="D26" sqref="D26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21" width="3.625" style="4" customWidth="1"/>
    <col min="22" max="16384" width="9" style="4"/>
  </cols>
  <sheetData>
    <row r="1" spans="1:26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6">
      <c r="A2" s="84" t="s">
        <v>1189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  <c r="W2" s="13"/>
      <c r="X2" s="13"/>
      <c r="Y2" s="13"/>
      <c r="Z2" s="13"/>
    </row>
    <row r="3" spans="1:26">
      <c r="A3" s="84" t="str">
        <f>"ครูที่ปรึกษา  "&amp;สถิติ!P21</f>
        <v>ครูที่ปรึกษา  นายตรัยธวัช   อุดเอ้ย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12"/>
      <c r="W3" s="14"/>
      <c r="X3" s="14"/>
      <c r="Y3" s="14"/>
      <c r="Z3" s="14"/>
    </row>
    <row r="4" spans="1:26" ht="12" customHeight="1"/>
    <row r="5" spans="1:26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6">
      <c r="A6" s="3">
        <v>1</v>
      </c>
      <c r="B6" s="7" t="s">
        <v>1263</v>
      </c>
      <c r="C6" s="8" t="s">
        <v>732</v>
      </c>
      <c r="D6" s="10" t="s">
        <v>1264</v>
      </c>
      <c r="E6" s="9" t="s">
        <v>246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>
      <c r="A7" s="3">
        <v>2</v>
      </c>
      <c r="B7" s="7" t="s">
        <v>1261</v>
      </c>
      <c r="C7" s="8" t="s">
        <v>732</v>
      </c>
      <c r="D7" s="10" t="s">
        <v>1262</v>
      </c>
      <c r="E7" s="9" t="s">
        <v>267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6">
      <c r="A8" s="41">
        <v>3</v>
      </c>
      <c r="B8" s="7" t="s">
        <v>1259</v>
      </c>
      <c r="C8" s="8" t="s">
        <v>732</v>
      </c>
      <c r="D8" s="10" t="s">
        <v>1260</v>
      </c>
      <c r="E8" s="9" t="s">
        <v>269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6">
      <c r="A9" s="41">
        <v>4</v>
      </c>
      <c r="B9" s="7" t="s">
        <v>1265</v>
      </c>
      <c r="C9" s="8" t="s">
        <v>732</v>
      </c>
      <c r="D9" s="10" t="s">
        <v>1266</v>
      </c>
      <c r="E9" s="9" t="s">
        <v>270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6">
      <c r="A10" s="41">
        <v>5</v>
      </c>
      <c r="B10" s="7" t="s">
        <v>1267</v>
      </c>
      <c r="C10" s="8" t="s">
        <v>732</v>
      </c>
      <c r="D10" s="10" t="s">
        <v>1268</v>
      </c>
      <c r="E10" s="9" t="s">
        <v>271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6">
      <c r="A11" s="41">
        <v>6</v>
      </c>
      <c r="B11" s="7" t="s">
        <v>1269</v>
      </c>
      <c r="C11" s="8" t="s">
        <v>732</v>
      </c>
      <c r="D11" s="10" t="s">
        <v>1270</v>
      </c>
      <c r="E11" s="9" t="s">
        <v>172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6">
      <c r="A12" s="41">
        <v>7</v>
      </c>
      <c r="B12" s="7" t="s">
        <v>1271</v>
      </c>
      <c r="C12" s="8" t="s">
        <v>732</v>
      </c>
      <c r="D12" s="10" t="s">
        <v>1272</v>
      </c>
      <c r="E12" s="9" t="s">
        <v>248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6">
      <c r="A13" s="41">
        <v>8</v>
      </c>
      <c r="B13" s="7" t="s">
        <v>1273</v>
      </c>
      <c r="C13" s="8" t="s">
        <v>732</v>
      </c>
      <c r="D13" s="10" t="s">
        <v>1274</v>
      </c>
      <c r="E13" s="9" t="s">
        <v>249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6">
      <c r="A14" s="41">
        <v>9</v>
      </c>
      <c r="B14" s="7" t="s">
        <v>1275</v>
      </c>
      <c r="C14" s="8" t="s">
        <v>732</v>
      </c>
      <c r="D14" s="10" t="s">
        <v>1276</v>
      </c>
      <c r="E14" s="9" t="s">
        <v>1036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6">
      <c r="A15" s="41">
        <v>10</v>
      </c>
      <c r="B15" s="7" t="s">
        <v>1277</v>
      </c>
      <c r="C15" s="8" t="s">
        <v>732</v>
      </c>
      <c r="D15" s="10" t="s">
        <v>1278</v>
      </c>
      <c r="E15" s="9" t="s">
        <v>251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6">
      <c r="A16" s="41">
        <v>11</v>
      </c>
      <c r="B16" s="7" t="s">
        <v>1279</v>
      </c>
      <c r="C16" s="8" t="s">
        <v>732</v>
      </c>
      <c r="D16" s="10" t="s">
        <v>1280</v>
      </c>
      <c r="E16" s="9" t="s">
        <v>1035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41">
        <v>12</v>
      </c>
      <c r="B17" s="7" t="s">
        <v>1281</v>
      </c>
      <c r="C17" s="8" t="s">
        <v>732</v>
      </c>
      <c r="D17" s="10" t="s">
        <v>1282</v>
      </c>
      <c r="E17" s="9" t="s">
        <v>1167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41">
        <v>13</v>
      </c>
      <c r="B18" s="7" t="s">
        <v>1283</v>
      </c>
      <c r="C18" s="8" t="s">
        <v>732</v>
      </c>
      <c r="D18" s="10" t="s">
        <v>1284</v>
      </c>
      <c r="E18" s="9" t="s">
        <v>1285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41">
        <v>14</v>
      </c>
      <c r="B19" s="7" t="s">
        <v>1286</v>
      </c>
      <c r="C19" s="8" t="s">
        <v>732</v>
      </c>
      <c r="D19" s="10" t="s">
        <v>1287</v>
      </c>
      <c r="E19" s="9" t="s">
        <v>275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41">
        <v>15</v>
      </c>
      <c r="B20" s="7">
        <v>3565</v>
      </c>
      <c r="C20" s="8" t="s">
        <v>732</v>
      </c>
      <c r="D20" s="10" t="s">
        <v>1290</v>
      </c>
      <c r="E20" s="9" t="s">
        <v>1153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41">
        <v>16</v>
      </c>
      <c r="B21" s="7">
        <v>3566</v>
      </c>
      <c r="C21" s="8" t="s">
        <v>732</v>
      </c>
      <c r="D21" s="10" t="s">
        <v>1289</v>
      </c>
      <c r="E21" s="9" t="s">
        <v>1150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41">
        <v>17</v>
      </c>
      <c r="B22" s="7">
        <v>3567</v>
      </c>
      <c r="C22" s="8" t="s">
        <v>732</v>
      </c>
      <c r="D22" s="10" t="s">
        <v>1291</v>
      </c>
      <c r="E22" s="9" t="s">
        <v>1154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41">
        <v>18</v>
      </c>
      <c r="B23" s="7">
        <v>3568</v>
      </c>
      <c r="C23" s="8" t="s">
        <v>732</v>
      </c>
      <c r="D23" s="10" t="s">
        <v>1288</v>
      </c>
      <c r="E23" s="9" t="s">
        <v>97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41">
        <v>19</v>
      </c>
      <c r="B24" s="7" t="s">
        <v>1292</v>
      </c>
      <c r="C24" s="8" t="s">
        <v>733</v>
      </c>
      <c r="D24" s="10" t="s">
        <v>1293</v>
      </c>
      <c r="E24" s="9" t="s">
        <v>255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41">
        <v>20</v>
      </c>
      <c r="B25" s="7" t="s">
        <v>1294</v>
      </c>
      <c r="C25" s="8" t="s">
        <v>733</v>
      </c>
      <c r="D25" s="10" t="s">
        <v>1449</v>
      </c>
      <c r="E25" s="9" t="s">
        <v>86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41">
        <v>21</v>
      </c>
      <c r="B26" s="7" t="s">
        <v>1295</v>
      </c>
      <c r="C26" s="8" t="s">
        <v>733</v>
      </c>
      <c r="D26" s="10" t="s">
        <v>1296</v>
      </c>
      <c r="E26" s="9" t="s">
        <v>1297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41">
        <v>22</v>
      </c>
      <c r="B27" s="7" t="s">
        <v>1298</v>
      </c>
      <c r="C27" s="8" t="s">
        <v>733</v>
      </c>
      <c r="D27" s="10" t="s">
        <v>1299</v>
      </c>
      <c r="E27" s="10" t="s">
        <v>95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41">
        <v>23</v>
      </c>
      <c r="B28" s="7" t="s">
        <v>1302</v>
      </c>
      <c r="C28" s="8" t="s">
        <v>733</v>
      </c>
      <c r="D28" s="10" t="s">
        <v>1303</v>
      </c>
      <c r="E28" s="9" t="s">
        <v>277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41">
        <v>24</v>
      </c>
      <c r="B29" s="7" t="s">
        <v>1304</v>
      </c>
      <c r="C29" s="8" t="s">
        <v>733</v>
      </c>
      <c r="D29" s="10" t="s">
        <v>1299</v>
      </c>
      <c r="E29" s="9" t="s">
        <v>176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41">
        <v>25</v>
      </c>
      <c r="B30" s="7" t="s">
        <v>1305</v>
      </c>
      <c r="C30" s="8" t="s">
        <v>733</v>
      </c>
      <c r="D30" s="10" t="s">
        <v>1306</v>
      </c>
      <c r="E30" s="9" t="s">
        <v>260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41">
        <v>26</v>
      </c>
      <c r="B31" s="7" t="s">
        <v>1307</v>
      </c>
      <c r="C31" s="43" t="s">
        <v>733</v>
      </c>
      <c r="D31" s="10" t="s">
        <v>1308</v>
      </c>
      <c r="E31" s="9" t="s">
        <v>86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41">
        <v>27</v>
      </c>
      <c r="B32" s="7" t="s">
        <v>1309</v>
      </c>
      <c r="C32" s="43" t="s">
        <v>733</v>
      </c>
      <c r="D32" s="10" t="s">
        <v>1310</v>
      </c>
      <c r="E32" s="9" t="s">
        <v>279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41">
        <v>28</v>
      </c>
      <c r="B33" s="7" t="s">
        <v>1311</v>
      </c>
      <c r="C33" s="43" t="s">
        <v>733</v>
      </c>
      <c r="D33" s="10" t="s">
        <v>1312</v>
      </c>
      <c r="E33" s="9" t="s">
        <v>259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41">
        <v>29</v>
      </c>
      <c r="B34" s="7" t="s">
        <v>1313</v>
      </c>
      <c r="C34" s="43" t="s">
        <v>733</v>
      </c>
      <c r="D34" s="10" t="s">
        <v>1314</v>
      </c>
      <c r="E34" s="9" t="s">
        <v>263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41">
        <v>30</v>
      </c>
      <c r="B35" s="7" t="s">
        <v>1315</v>
      </c>
      <c r="C35" s="43" t="s">
        <v>733</v>
      </c>
      <c r="D35" s="10" t="s">
        <v>1316</v>
      </c>
      <c r="E35" s="9" t="s">
        <v>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41">
        <v>31</v>
      </c>
      <c r="B36" s="7" t="s">
        <v>1317</v>
      </c>
      <c r="C36" s="43" t="s">
        <v>733</v>
      </c>
      <c r="D36" s="10" t="s">
        <v>1318</v>
      </c>
      <c r="E36" s="9" t="s">
        <v>215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41">
        <v>32</v>
      </c>
      <c r="B37" s="7">
        <v>3569</v>
      </c>
      <c r="C37" s="43" t="s">
        <v>733</v>
      </c>
      <c r="D37" s="10" t="s">
        <v>1320</v>
      </c>
      <c r="E37" s="9" t="s">
        <v>1148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41">
        <v>33</v>
      </c>
      <c r="B38" s="7">
        <v>3570</v>
      </c>
      <c r="C38" s="43" t="s">
        <v>733</v>
      </c>
      <c r="D38" s="10" t="s">
        <v>1321</v>
      </c>
      <c r="E38" s="9" t="s">
        <v>1149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41">
        <v>34</v>
      </c>
      <c r="B39" s="7">
        <v>3571</v>
      </c>
      <c r="C39" s="43" t="s">
        <v>733</v>
      </c>
      <c r="D39" s="10" t="s">
        <v>1319</v>
      </c>
      <c r="E39" s="9" t="s">
        <v>321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</sheetData>
  <sortState ref="B6:E40">
    <sortCondition ref="C6:C40"/>
    <sortCondition ref="B6:B40"/>
    <sortCondition ref="D6:D40"/>
  </sortState>
  <mergeCells count="4">
    <mergeCell ref="A1:U1"/>
    <mergeCell ref="A2:U2"/>
    <mergeCell ref="A3:U3"/>
    <mergeCell ref="C5:E5"/>
  </mergeCells>
  <pageMargins left="0.72" right="0.3" top="0.33" bottom="0.31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31"/>
  <sheetViews>
    <sheetView topLeftCell="A22" workbookViewId="0">
      <selection activeCell="G31" sqref="B6:G31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5" width="3.625" style="4" customWidth="1"/>
    <col min="16" max="16384" width="9" style="4"/>
  </cols>
  <sheetData>
    <row r="1" spans="1:20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>
      <c r="A2" s="84" t="s">
        <v>1433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0">
      <c r="A3" s="84" t="s">
        <v>1006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20" ht="12" customHeight="1"/>
    <row r="5" spans="1:20" s="2" customFormat="1" ht="34.5">
      <c r="A5" s="1" t="s">
        <v>738</v>
      </c>
      <c r="B5" s="6" t="s">
        <v>735</v>
      </c>
      <c r="C5" s="85" t="s">
        <v>739</v>
      </c>
      <c r="D5" s="86"/>
      <c r="E5" s="8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>
      <c r="A6" s="41">
        <v>1</v>
      </c>
      <c r="B6" s="7">
        <v>3617</v>
      </c>
      <c r="C6" s="43" t="s">
        <v>732</v>
      </c>
      <c r="D6" s="10" t="s">
        <v>1252</v>
      </c>
      <c r="E6" s="9" t="s">
        <v>1253</v>
      </c>
      <c r="F6" s="41" t="s">
        <v>1084</v>
      </c>
      <c r="G6" s="15"/>
      <c r="H6" s="15"/>
      <c r="I6" s="15"/>
      <c r="J6" s="15"/>
      <c r="K6" s="15"/>
      <c r="L6" s="1"/>
      <c r="M6" s="15"/>
      <c r="N6" s="15"/>
      <c r="O6" s="15"/>
      <c r="P6" s="58"/>
    </row>
    <row r="7" spans="1:20">
      <c r="A7" s="41">
        <v>2</v>
      </c>
      <c r="B7" s="7">
        <v>3640</v>
      </c>
      <c r="C7" s="43" t="s">
        <v>732</v>
      </c>
      <c r="D7" s="10" t="s">
        <v>1221</v>
      </c>
      <c r="E7" s="9" t="s">
        <v>1222</v>
      </c>
      <c r="F7" s="15" t="s">
        <v>1081</v>
      </c>
      <c r="G7" s="15"/>
      <c r="H7" s="15"/>
      <c r="I7" s="15"/>
      <c r="J7" s="15"/>
      <c r="K7" s="15"/>
      <c r="L7" s="1"/>
      <c r="M7" s="15"/>
      <c r="N7" s="15"/>
      <c r="O7" s="15"/>
      <c r="P7" s="58"/>
    </row>
    <row r="8" spans="1:20">
      <c r="A8" s="41">
        <v>3</v>
      </c>
      <c r="B8" s="7">
        <v>3641</v>
      </c>
      <c r="C8" s="43" t="s">
        <v>732</v>
      </c>
      <c r="D8" s="10" t="s">
        <v>1223</v>
      </c>
      <c r="E8" s="9" t="s">
        <v>8</v>
      </c>
      <c r="F8" s="15" t="s">
        <v>1084</v>
      </c>
      <c r="G8" s="15"/>
      <c r="H8" s="15"/>
      <c r="I8" s="15"/>
      <c r="J8" s="15"/>
      <c r="K8" s="15"/>
      <c r="L8" s="1"/>
      <c r="M8" s="15"/>
      <c r="N8" s="15"/>
      <c r="O8" s="15"/>
      <c r="P8" s="58"/>
    </row>
    <row r="9" spans="1:20">
      <c r="A9" s="41">
        <v>4</v>
      </c>
      <c r="B9" s="7">
        <v>3642</v>
      </c>
      <c r="C9" s="43" t="s">
        <v>732</v>
      </c>
      <c r="D9" s="10" t="s">
        <v>1224</v>
      </c>
      <c r="E9" s="9" t="s">
        <v>153</v>
      </c>
      <c r="F9" s="15" t="s">
        <v>1079</v>
      </c>
      <c r="G9" s="15"/>
      <c r="H9" s="15"/>
      <c r="I9" s="15"/>
      <c r="J9" s="15"/>
      <c r="K9" s="15"/>
      <c r="L9" s="1"/>
      <c r="M9" s="15"/>
      <c r="N9" s="15"/>
      <c r="O9" s="15"/>
      <c r="P9" s="58"/>
    </row>
    <row r="10" spans="1:20">
      <c r="A10" s="41">
        <v>5</v>
      </c>
      <c r="B10" s="7">
        <v>3643</v>
      </c>
      <c r="C10" s="43" t="s">
        <v>732</v>
      </c>
      <c r="D10" s="10" t="s">
        <v>1225</v>
      </c>
      <c r="E10" s="9" t="s">
        <v>242</v>
      </c>
      <c r="F10" s="15" t="s">
        <v>1082</v>
      </c>
      <c r="G10" s="15"/>
      <c r="H10" s="15"/>
      <c r="I10" s="15"/>
      <c r="J10" s="15"/>
      <c r="K10" s="15"/>
      <c r="L10" s="1"/>
      <c r="M10" s="15"/>
      <c r="N10" s="15"/>
      <c r="O10" s="15"/>
      <c r="P10" s="58"/>
    </row>
    <row r="11" spans="1:20">
      <c r="A11" s="41">
        <v>6</v>
      </c>
      <c r="B11" s="7">
        <v>3644</v>
      </c>
      <c r="C11" s="43" t="s">
        <v>732</v>
      </c>
      <c r="D11" s="10" t="s">
        <v>1226</v>
      </c>
      <c r="E11" s="9" t="s">
        <v>1227</v>
      </c>
      <c r="F11" s="15" t="s">
        <v>1081</v>
      </c>
      <c r="G11" s="15"/>
      <c r="H11" s="15"/>
      <c r="I11" s="15"/>
      <c r="J11" s="15"/>
      <c r="K11" s="15"/>
      <c r="L11" s="1"/>
      <c r="M11" s="15"/>
      <c r="N11" s="15"/>
      <c r="O11" s="15"/>
      <c r="P11" s="58"/>
    </row>
    <row r="12" spans="1:20">
      <c r="A12" s="41">
        <v>7</v>
      </c>
      <c r="B12" s="7">
        <v>3645</v>
      </c>
      <c r="C12" s="43" t="s">
        <v>732</v>
      </c>
      <c r="D12" s="10" t="s">
        <v>1228</v>
      </c>
      <c r="E12" s="9" t="s">
        <v>1229</v>
      </c>
      <c r="F12" s="15" t="s">
        <v>1082</v>
      </c>
      <c r="G12" s="15"/>
      <c r="H12" s="15"/>
      <c r="I12" s="15"/>
      <c r="J12" s="15"/>
      <c r="K12" s="15"/>
      <c r="L12" s="1"/>
      <c r="M12" s="15"/>
      <c r="N12" s="15"/>
      <c r="O12" s="15"/>
      <c r="P12" s="58"/>
    </row>
    <row r="13" spans="1:20">
      <c r="A13" s="41">
        <v>8</v>
      </c>
      <c r="B13" s="7">
        <v>3646</v>
      </c>
      <c r="C13" s="43" t="s">
        <v>732</v>
      </c>
      <c r="D13" s="10" t="s">
        <v>1230</v>
      </c>
      <c r="E13" s="9" t="s">
        <v>1231</v>
      </c>
      <c r="F13" s="15" t="s">
        <v>1082</v>
      </c>
      <c r="G13" s="15"/>
      <c r="H13" s="15"/>
      <c r="I13" s="15"/>
      <c r="J13" s="15"/>
      <c r="K13" s="15"/>
      <c r="L13" s="1"/>
      <c r="M13" s="15"/>
      <c r="N13" s="15"/>
      <c r="O13" s="15"/>
    </row>
    <row r="14" spans="1:20">
      <c r="A14" s="41">
        <v>9</v>
      </c>
      <c r="B14" s="7">
        <v>3647</v>
      </c>
      <c r="C14" s="8" t="s">
        <v>732</v>
      </c>
      <c r="D14" s="10" t="s">
        <v>604</v>
      </c>
      <c r="E14" s="9" t="s">
        <v>1232</v>
      </c>
      <c r="F14" s="15" t="s">
        <v>1083</v>
      </c>
      <c r="G14" s="15"/>
      <c r="H14" s="15"/>
      <c r="I14" s="15"/>
      <c r="J14" s="15"/>
      <c r="K14" s="15"/>
      <c r="L14" s="1"/>
      <c r="M14" s="15"/>
      <c r="N14" s="15"/>
      <c r="O14" s="15"/>
      <c r="P14" s="79"/>
      <c r="Q14" s="80"/>
      <c r="R14" s="11"/>
      <c r="S14" s="11"/>
      <c r="T14" s="80"/>
    </row>
    <row r="15" spans="1:20">
      <c r="A15" s="41">
        <v>10</v>
      </c>
      <c r="B15" s="7">
        <v>3648</v>
      </c>
      <c r="C15" s="43" t="s">
        <v>732</v>
      </c>
      <c r="D15" s="10" t="s">
        <v>668</v>
      </c>
      <c r="E15" s="9" t="s">
        <v>224</v>
      </c>
      <c r="F15" s="15" t="s">
        <v>1076</v>
      </c>
      <c r="G15" s="15"/>
      <c r="H15" s="15"/>
      <c r="I15" s="15"/>
      <c r="J15" s="15"/>
      <c r="K15" s="15"/>
      <c r="L15" s="1"/>
      <c r="M15" s="15"/>
      <c r="N15" s="15"/>
      <c r="O15" s="15"/>
      <c r="P15" s="58"/>
    </row>
    <row r="16" spans="1:20">
      <c r="A16" s="41">
        <v>11</v>
      </c>
      <c r="B16" s="7">
        <v>3616</v>
      </c>
      <c r="C16" s="43" t="s">
        <v>733</v>
      </c>
      <c r="D16" s="10" t="s">
        <v>1254</v>
      </c>
      <c r="E16" s="9" t="s">
        <v>1118</v>
      </c>
      <c r="F16" s="41" t="s">
        <v>1083</v>
      </c>
      <c r="G16" s="15"/>
      <c r="H16" s="15"/>
      <c r="I16" s="15"/>
      <c r="J16" s="15"/>
      <c r="K16" s="15"/>
      <c r="L16" s="1"/>
      <c r="M16" s="15"/>
      <c r="N16" s="15"/>
      <c r="O16" s="15"/>
      <c r="P16" s="58"/>
    </row>
    <row r="17" spans="1:16">
      <c r="A17" s="41">
        <v>12</v>
      </c>
      <c r="B17" s="7">
        <v>3649</v>
      </c>
      <c r="C17" s="43" t="s">
        <v>733</v>
      </c>
      <c r="D17" s="10" t="s">
        <v>1248</v>
      </c>
      <c r="E17" s="9" t="s">
        <v>1249</v>
      </c>
      <c r="F17" s="15" t="s">
        <v>1082</v>
      </c>
      <c r="G17" s="15"/>
      <c r="H17" s="15"/>
      <c r="I17" s="15"/>
      <c r="J17" s="15"/>
      <c r="K17" s="15"/>
      <c r="L17" s="1"/>
      <c r="M17" s="15"/>
      <c r="N17" s="15"/>
      <c r="O17" s="15"/>
      <c r="P17" s="58"/>
    </row>
    <row r="18" spans="1:16">
      <c r="A18" s="41">
        <v>13</v>
      </c>
      <c r="B18" s="7">
        <v>3650</v>
      </c>
      <c r="C18" s="43" t="s">
        <v>733</v>
      </c>
      <c r="D18" s="10" t="s">
        <v>1233</v>
      </c>
      <c r="E18" s="9" t="s">
        <v>1234</v>
      </c>
      <c r="F18" s="15" t="s">
        <v>1081</v>
      </c>
      <c r="G18" s="15"/>
      <c r="H18" s="15"/>
      <c r="I18" s="15"/>
      <c r="J18" s="15"/>
      <c r="K18" s="15"/>
      <c r="L18" s="1"/>
      <c r="M18" s="15"/>
      <c r="N18" s="15"/>
      <c r="O18" s="15"/>
      <c r="P18" s="58"/>
    </row>
    <row r="19" spans="1:16">
      <c r="A19" s="41">
        <v>14</v>
      </c>
      <c r="B19" s="7">
        <v>3651</v>
      </c>
      <c r="C19" s="43" t="s">
        <v>733</v>
      </c>
      <c r="D19" s="10" t="s">
        <v>1235</v>
      </c>
      <c r="E19" s="9" t="s">
        <v>1236</v>
      </c>
      <c r="F19" s="15" t="s">
        <v>1077</v>
      </c>
      <c r="G19" s="15"/>
      <c r="H19" s="15"/>
      <c r="I19" s="15"/>
      <c r="J19" s="15"/>
      <c r="K19" s="15"/>
      <c r="L19" s="1"/>
      <c r="M19" s="15"/>
      <c r="N19" s="15"/>
      <c r="O19" s="15"/>
      <c r="P19" s="58"/>
    </row>
    <row r="20" spans="1:16">
      <c r="A20" s="41">
        <v>15</v>
      </c>
      <c r="B20" s="7">
        <v>3652</v>
      </c>
      <c r="C20" s="43" t="s">
        <v>733</v>
      </c>
      <c r="D20" s="10" t="s">
        <v>1237</v>
      </c>
      <c r="E20" s="9" t="s">
        <v>1238</v>
      </c>
      <c r="F20" s="15" t="s">
        <v>1077</v>
      </c>
      <c r="G20" s="15"/>
      <c r="H20" s="15"/>
      <c r="I20" s="15"/>
      <c r="J20" s="15"/>
      <c r="K20" s="15"/>
      <c r="L20" s="1"/>
      <c r="M20" s="15"/>
      <c r="N20" s="15"/>
      <c r="O20" s="15"/>
      <c r="P20" s="58"/>
    </row>
    <row r="21" spans="1:16">
      <c r="A21" s="41">
        <v>16</v>
      </c>
      <c r="B21" s="7">
        <v>3653</v>
      </c>
      <c r="C21" s="43" t="s">
        <v>733</v>
      </c>
      <c r="D21" s="10" t="s">
        <v>1239</v>
      </c>
      <c r="E21" s="9" t="s">
        <v>1220</v>
      </c>
      <c r="F21" s="15" t="s">
        <v>1078</v>
      </c>
      <c r="G21" s="15"/>
      <c r="H21" s="15"/>
      <c r="I21" s="15"/>
      <c r="J21" s="15"/>
      <c r="K21" s="15"/>
      <c r="L21" s="1"/>
      <c r="M21" s="15"/>
      <c r="N21" s="15"/>
      <c r="O21" s="15"/>
      <c r="P21" s="58"/>
    </row>
    <row r="22" spans="1:16">
      <c r="A22" s="41">
        <v>17</v>
      </c>
      <c r="B22" s="7">
        <v>3654</v>
      </c>
      <c r="C22" s="43" t="s">
        <v>733</v>
      </c>
      <c r="D22" s="10" t="s">
        <v>1240</v>
      </c>
      <c r="E22" s="9" t="s">
        <v>1241</v>
      </c>
      <c r="F22" s="15" t="s">
        <v>1082</v>
      </c>
      <c r="G22" s="15"/>
      <c r="H22" s="15"/>
      <c r="I22" s="15"/>
      <c r="J22" s="15"/>
      <c r="K22" s="15"/>
      <c r="L22" s="1"/>
      <c r="M22" s="15"/>
      <c r="N22" s="15"/>
      <c r="O22" s="15"/>
      <c r="P22" s="58"/>
    </row>
    <row r="23" spans="1:16">
      <c r="A23" s="41">
        <v>18</v>
      </c>
      <c r="B23" s="7">
        <v>3655</v>
      </c>
      <c r="C23" s="43" t="s">
        <v>733</v>
      </c>
      <c r="D23" s="10" t="s">
        <v>1418</v>
      </c>
      <c r="E23" s="9" t="s">
        <v>1242</v>
      </c>
      <c r="F23" s="15" t="s">
        <v>1083</v>
      </c>
      <c r="G23" s="15"/>
      <c r="H23" s="15"/>
      <c r="I23" s="15"/>
      <c r="J23" s="15"/>
      <c r="K23" s="15"/>
      <c r="L23" s="1"/>
      <c r="M23" s="15"/>
      <c r="N23" s="15"/>
      <c r="O23" s="15"/>
      <c r="P23" s="58"/>
    </row>
    <row r="24" spans="1:16">
      <c r="A24" s="41">
        <v>19</v>
      </c>
      <c r="B24" s="7">
        <v>3656</v>
      </c>
      <c r="C24" s="43" t="s">
        <v>733</v>
      </c>
      <c r="D24" s="10" t="s">
        <v>1243</v>
      </c>
      <c r="E24" s="9" t="s">
        <v>165</v>
      </c>
      <c r="F24" s="15" t="s">
        <v>1080</v>
      </c>
      <c r="G24" s="15"/>
      <c r="H24" s="15"/>
      <c r="I24" s="15"/>
      <c r="J24" s="15"/>
      <c r="K24" s="15"/>
      <c r="L24" s="1"/>
      <c r="M24" s="15"/>
      <c r="N24" s="15"/>
      <c r="O24" s="15"/>
      <c r="P24" s="58"/>
    </row>
    <row r="25" spans="1:16">
      <c r="A25" s="41">
        <v>20</v>
      </c>
      <c r="B25" s="7">
        <v>3657</v>
      </c>
      <c r="C25" s="43" t="s">
        <v>733</v>
      </c>
      <c r="D25" s="10" t="s">
        <v>1244</v>
      </c>
      <c r="E25" s="9" t="s">
        <v>130</v>
      </c>
      <c r="F25" s="15" t="s">
        <v>1084</v>
      </c>
      <c r="G25" s="15"/>
      <c r="H25" s="15"/>
      <c r="I25" s="15"/>
      <c r="J25" s="15"/>
      <c r="K25" s="15"/>
      <c r="L25" s="1"/>
      <c r="M25" s="15"/>
      <c r="N25" s="15"/>
      <c r="O25" s="15"/>
      <c r="P25" s="58"/>
    </row>
    <row r="26" spans="1:16">
      <c r="A26" s="41">
        <v>21</v>
      </c>
      <c r="B26" s="7">
        <v>3658</v>
      </c>
      <c r="C26" s="43" t="s">
        <v>733</v>
      </c>
      <c r="D26" s="10" t="s">
        <v>1245</v>
      </c>
      <c r="E26" s="9" t="s">
        <v>1246</v>
      </c>
      <c r="F26" s="15" t="s">
        <v>1079</v>
      </c>
      <c r="G26" s="15"/>
      <c r="H26" s="15"/>
      <c r="I26" s="15"/>
      <c r="J26" s="15"/>
      <c r="K26" s="15"/>
      <c r="L26" s="1"/>
      <c r="M26" s="15"/>
      <c r="N26" s="15"/>
      <c r="O26" s="15"/>
      <c r="P26" s="58"/>
    </row>
    <row r="27" spans="1:16">
      <c r="A27" s="41">
        <v>22</v>
      </c>
      <c r="B27" s="7">
        <v>3659</v>
      </c>
      <c r="C27" s="43" t="s">
        <v>733</v>
      </c>
      <c r="D27" s="10" t="s">
        <v>1247</v>
      </c>
      <c r="E27" s="9" t="s">
        <v>253</v>
      </c>
      <c r="F27" s="15" t="s">
        <v>1077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6">
      <c r="A28" s="41">
        <v>23</v>
      </c>
      <c r="B28" s="7"/>
      <c r="C28" s="43"/>
      <c r="D28" s="10"/>
      <c r="E28" s="9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>
      <c r="A29" s="41">
        <v>24</v>
      </c>
      <c r="B29" s="7"/>
      <c r="C29" s="43"/>
      <c r="D29" s="10"/>
      <c r="E29" s="9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>
      <c r="A30" s="41">
        <v>25</v>
      </c>
      <c r="B30" s="7"/>
      <c r="C30" s="43"/>
      <c r="D30" s="10"/>
      <c r="E30" s="9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>
      <c r="A31" s="41">
        <v>26</v>
      </c>
      <c r="B31" s="7"/>
      <c r="C31" s="43"/>
      <c r="D31" s="10"/>
      <c r="E31" s="9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sortState ref="B6:G31">
    <sortCondition ref="C6:C31"/>
    <sortCondition ref="B6:B31"/>
  </sortState>
  <mergeCells count="4">
    <mergeCell ref="A1:O1"/>
    <mergeCell ref="A2:O2"/>
    <mergeCell ref="A3:O3"/>
    <mergeCell ref="C5:E5"/>
  </mergeCells>
  <pageMargins left="0.70866141732283472" right="0.23622047244094491" top="0.43307086614173229" bottom="0.23622047244094491" header="0.31496062992125984" footer="0.19685039370078741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Z40"/>
  <sheetViews>
    <sheetView view="pageBreakPreview" topLeftCell="A19" zoomScale="115" zoomScaleSheetLayoutView="115" workbookViewId="0">
      <selection activeCell="E40" sqref="A6:E40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21" width="3.625" style="4" customWidth="1"/>
    <col min="22" max="16384" width="9" style="4"/>
  </cols>
  <sheetData>
    <row r="1" spans="1:26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6">
      <c r="A2" s="84" t="s">
        <v>1190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  <c r="W2" s="13"/>
      <c r="X2" s="13"/>
      <c r="Y2" s="13"/>
      <c r="Z2" s="13"/>
    </row>
    <row r="3" spans="1:26">
      <c r="A3" s="84" t="str">
        <f>"ครูที่ปรึกษา  "&amp;สถิติ!P22</f>
        <v>ครูที่ปรึกษา  นางสาวปุณณัตถ์   ไชยคำ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12"/>
      <c r="W3" s="14"/>
      <c r="X3" s="14"/>
      <c r="Y3" s="14"/>
      <c r="Z3" s="14"/>
    </row>
    <row r="4" spans="1:26" ht="12" customHeight="1"/>
    <row r="5" spans="1:26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6">
      <c r="A6" s="41">
        <v>1</v>
      </c>
      <c r="B6" s="7" t="s">
        <v>1326</v>
      </c>
      <c r="C6" s="43" t="s">
        <v>732</v>
      </c>
      <c r="D6" s="10" t="s">
        <v>1327</v>
      </c>
      <c r="E6" s="9" t="s">
        <v>266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>
      <c r="A7" s="41">
        <v>2</v>
      </c>
      <c r="B7" s="7" t="s">
        <v>1328</v>
      </c>
      <c r="C7" s="43" t="s">
        <v>732</v>
      </c>
      <c r="D7" s="10" t="s">
        <v>1329</v>
      </c>
      <c r="E7" s="9" t="s">
        <v>247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6">
      <c r="A8" s="41">
        <v>3</v>
      </c>
      <c r="B8" s="7" t="s">
        <v>1322</v>
      </c>
      <c r="C8" s="43" t="s">
        <v>732</v>
      </c>
      <c r="D8" s="10" t="s">
        <v>1323</v>
      </c>
      <c r="E8" s="9" t="s">
        <v>86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6">
      <c r="A9" s="41">
        <v>4</v>
      </c>
      <c r="B9" s="7" t="s">
        <v>1330</v>
      </c>
      <c r="C9" s="43" t="s">
        <v>732</v>
      </c>
      <c r="D9" s="10" t="s">
        <v>1331</v>
      </c>
      <c r="E9" s="9" t="s">
        <v>86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6">
      <c r="A10" s="41">
        <v>5</v>
      </c>
      <c r="B10" s="7" t="s">
        <v>1324</v>
      </c>
      <c r="C10" s="43" t="s">
        <v>732</v>
      </c>
      <c r="D10" s="10" t="s">
        <v>1325</v>
      </c>
      <c r="E10" s="9" t="s">
        <v>268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6">
      <c r="A11" s="41">
        <v>6</v>
      </c>
      <c r="B11" s="7" t="s">
        <v>1332</v>
      </c>
      <c r="C11" s="43" t="s">
        <v>732</v>
      </c>
      <c r="D11" s="10" t="s">
        <v>1333</v>
      </c>
      <c r="E11" s="9" t="s">
        <v>250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6">
      <c r="A12" s="41">
        <v>7</v>
      </c>
      <c r="B12" s="7" t="s">
        <v>1334</v>
      </c>
      <c r="C12" s="43" t="s">
        <v>732</v>
      </c>
      <c r="D12" s="10" t="s">
        <v>1335</v>
      </c>
      <c r="E12" s="9" t="s">
        <v>1172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6">
      <c r="A13" s="41">
        <v>8</v>
      </c>
      <c r="B13" s="7" t="s">
        <v>1336</v>
      </c>
      <c r="C13" s="43" t="s">
        <v>732</v>
      </c>
      <c r="D13" s="10" t="s">
        <v>1337</v>
      </c>
      <c r="E13" s="9" t="s">
        <v>272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6">
      <c r="A14" s="41">
        <v>9</v>
      </c>
      <c r="B14" s="7" t="s">
        <v>1338</v>
      </c>
      <c r="C14" s="43" t="s">
        <v>732</v>
      </c>
      <c r="D14" s="10" t="s">
        <v>1339</v>
      </c>
      <c r="E14" s="9" t="s">
        <v>273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6">
      <c r="A15" s="41">
        <v>10</v>
      </c>
      <c r="B15" s="7" t="s">
        <v>1340</v>
      </c>
      <c r="C15" s="43" t="s">
        <v>732</v>
      </c>
      <c r="D15" s="10" t="s">
        <v>1341</v>
      </c>
      <c r="E15" s="9" t="s">
        <v>253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6">
      <c r="A16" s="41">
        <v>11</v>
      </c>
      <c r="B16" s="7" t="s">
        <v>1342</v>
      </c>
      <c r="C16" s="43" t="s">
        <v>732</v>
      </c>
      <c r="D16" s="10" t="s">
        <v>1343</v>
      </c>
      <c r="E16" s="9" t="s">
        <v>254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41">
        <v>12</v>
      </c>
      <c r="B17" s="7" t="s">
        <v>1344</v>
      </c>
      <c r="C17" s="43" t="s">
        <v>732</v>
      </c>
      <c r="D17" s="10" t="s">
        <v>1345</v>
      </c>
      <c r="E17" s="9" t="s">
        <v>274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41">
        <v>13</v>
      </c>
      <c r="B18" s="7">
        <v>3572</v>
      </c>
      <c r="C18" s="43" t="s">
        <v>732</v>
      </c>
      <c r="D18" s="10" t="s">
        <v>1347</v>
      </c>
      <c r="E18" s="9" t="s">
        <v>1147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41">
        <v>14</v>
      </c>
      <c r="B19" s="7">
        <v>3573</v>
      </c>
      <c r="C19" s="43" t="s">
        <v>732</v>
      </c>
      <c r="D19" s="10" t="s">
        <v>1346</v>
      </c>
      <c r="E19" s="9" t="s">
        <v>1145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41">
        <v>15</v>
      </c>
      <c r="B20" s="7">
        <v>3574</v>
      </c>
      <c r="C20" s="43" t="s">
        <v>732</v>
      </c>
      <c r="D20" s="10" t="s">
        <v>1350</v>
      </c>
      <c r="E20" s="9" t="s">
        <v>1171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41">
        <v>16</v>
      </c>
      <c r="B21" s="7">
        <v>3575</v>
      </c>
      <c r="C21" s="43" t="s">
        <v>732</v>
      </c>
      <c r="D21" s="10" t="s">
        <v>1349</v>
      </c>
      <c r="E21" s="9" t="s">
        <v>1152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41">
        <v>17</v>
      </c>
      <c r="B22" s="7">
        <v>3576</v>
      </c>
      <c r="C22" s="43" t="s">
        <v>732</v>
      </c>
      <c r="D22" s="10" t="s">
        <v>1348</v>
      </c>
      <c r="E22" s="9" t="s">
        <v>1151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41">
        <v>18</v>
      </c>
      <c r="B23" s="7" t="s">
        <v>1353</v>
      </c>
      <c r="C23" s="43" t="s">
        <v>733</v>
      </c>
      <c r="D23" s="10" t="s">
        <v>1354</v>
      </c>
      <c r="E23" s="9" t="s">
        <v>158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41">
        <v>19</v>
      </c>
      <c r="B24" s="7" t="s">
        <v>1355</v>
      </c>
      <c r="C24" s="43" t="s">
        <v>733</v>
      </c>
      <c r="D24" s="10" t="s">
        <v>1356</v>
      </c>
      <c r="E24" s="9" t="s">
        <v>256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41">
        <v>20</v>
      </c>
      <c r="B25" s="7" t="s">
        <v>1351</v>
      </c>
      <c r="C25" s="43" t="s">
        <v>733</v>
      </c>
      <c r="D25" s="10" t="s">
        <v>1352</v>
      </c>
      <c r="E25" s="9" t="s">
        <v>276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41">
        <v>21</v>
      </c>
      <c r="B26" s="7" t="s">
        <v>1357</v>
      </c>
      <c r="C26" s="43" t="s">
        <v>733</v>
      </c>
      <c r="D26" s="10" t="s">
        <v>1358</v>
      </c>
      <c r="E26" s="9" t="s">
        <v>257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41">
        <v>22</v>
      </c>
      <c r="B27" s="7" t="s">
        <v>1359</v>
      </c>
      <c r="C27" s="43" t="s">
        <v>733</v>
      </c>
      <c r="D27" s="10" t="s">
        <v>1360</v>
      </c>
      <c r="E27" s="9" t="s">
        <v>260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41">
        <v>23</v>
      </c>
      <c r="B28" s="7" t="s">
        <v>1361</v>
      </c>
      <c r="C28" s="43" t="s">
        <v>733</v>
      </c>
      <c r="D28" s="10" t="s">
        <v>1362</v>
      </c>
      <c r="E28" s="9" t="s">
        <v>278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41">
        <v>24</v>
      </c>
      <c r="B29" s="7" t="s">
        <v>1363</v>
      </c>
      <c r="C29" s="43" t="s">
        <v>733</v>
      </c>
      <c r="D29" s="10" t="s">
        <v>1364</v>
      </c>
      <c r="E29" s="9" t="s">
        <v>258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41">
        <v>25</v>
      </c>
      <c r="B30" s="7" t="s">
        <v>1365</v>
      </c>
      <c r="C30" s="43" t="s">
        <v>733</v>
      </c>
      <c r="D30" s="10" t="s">
        <v>1366</v>
      </c>
      <c r="E30" s="9" t="s">
        <v>259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41">
        <v>26</v>
      </c>
      <c r="B31" s="7" t="s">
        <v>1367</v>
      </c>
      <c r="C31" s="43" t="s">
        <v>733</v>
      </c>
      <c r="D31" s="10" t="s">
        <v>1368</v>
      </c>
      <c r="E31" s="9" t="s">
        <v>261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41">
        <v>27</v>
      </c>
      <c r="B32" s="7" t="s">
        <v>1369</v>
      </c>
      <c r="C32" s="43" t="s">
        <v>733</v>
      </c>
      <c r="D32" s="10" t="s">
        <v>1370</v>
      </c>
      <c r="E32" s="9" t="s">
        <v>262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41">
        <v>28</v>
      </c>
      <c r="B33" s="7" t="s">
        <v>1371</v>
      </c>
      <c r="C33" s="43" t="s">
        <v>733</v>
      </c>
      <c r="D33" s="10" t="s">
        <v>1372</v>
      </c>
      <c r="E33" s="9" t="s">
        <v>280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41">
        <v>29</v>
      </c>
      <c r="B34" s="7" t="s">
        <v>1373</v>
      </c>
      <c r="C34" s="43" t="s">
        <v>733</v>
      </c>
      <c r="D34" s="10" t="s">
        <v>1374</v>
      </c>
      <c r="E34" s="9" t="s">
        <v>281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41">
        <v>30</v>
      </c>
      <c r="B35" s="7" t="s">
        <v>1375</v>
      </c>
      <c r="C35" s="43" t="s">
        <v>733</v>
      </c>
      <c r="D35" s="10" t="s">
        <v>1376</v>
      </c>
      <c r="E35" s="9" t="s">
        <v>282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41">
        <v>31</v>
      </c>
      <c r="B36" s="7" t="s">
        <v>1377</v>
      </c>
      <c r="C36" s="43" t="s">
        <v>733</v>
      </c>
      <c r="D36" s="10" t="s">
        <v>1378</v>
      </c>
      <c r="E36" s="9" t="s">
        <v>264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41">
        <v>32</v>
      </c>
      <c r="B37" s="7" t="s">
        <v>1379</v>
      </c>
      <c r="C37" s="43" t="s">
        <v>733</v>
      </c>
      <c r="D37" s="10" t="s">
        <v>1380</v>
      </c>
      <c r="E37" s="9" t="s">
        <v>232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41">
        <v>33</v>
      </c>
      <c r="B38" s="7">
        <v>3577</v>
      </c>
      <c r="C38" s="43" t="s">
        <v>733</v>
      </c>
      <c r="D38" s="10" t="s">
        <v>1382</v>
      </c>
      <c r="E38" s="9" t="s">
        <v>105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41">
        <v>34</v>
      </c>
      <c r="B39" s="7">
        <v>3578</v>
      </c>
      <c r="C39" s="43" t="s">
        <v>733</v>
      </c>
      <c r="D39" s="10" t="s">
        <v>1383</v>
      </c>
      <c r="E39" s="9" t="s">
        <v>102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41">
        <v>35</v>
      </c>
      <c r="B40" s="7">
        <v>3579</v>
      </c>
      <c r="C40" s="43" t="s">
        <v>733</v>
      </c>
      <c r="D40" s="10" t="s">
        <v>1381</v>
      </c>
      <c r="E40" s="9" t="s">
        <v>1146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</sheetData>
  <sortState ref="B6:E40">
    <sortCondition ref="C6:C40"/>
    <sortCondition ref="B6:B40"/>
    <sortCondition ref="D6:D40"/>
  </sortState>
  <mergeCells count="4">
    <mergeCell ref="A1:U1"/>
    <mergeCell ref="A2:U2"/>
    <mergeCell ref="A3:U3"/>
    <mergeCell ref="C5:E5"/>
  </mergeCells>
  <pageMargins left="0.56000000000000005" right="0.37" top="0.33" bottom="0.32" header="0.3" footer="0.3"/>
  <pageSetup paperSize="9" scale="8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K44"/>
  <sheetViews>
    <sheetView topLeftCell="A25" zoomScale="130" zoomScaleNormal="130" zoomScaleSheetLayoutView="145" workbookViewId="0">
      <selection activeCell="B3" sqref="B3:K3"/>
    </sheetView>
  </sheetViews>
  <sheetFormatPr defaultRowHeight="18"/>
  <cols>
    <col min="1" max="1" width="4.25" style="20" customWidth="1"/>
    <col min="2" max="2" width="8" style="19" bestFit="1" customWidth="1"/>
    <col min="3" max="5" width="7.5" style="20" customWidth="1"/>
    <col min="6" max="6" width="3.25" style="20" customWidth="1"/>
    <col min="7" max="10" width="4.625" style="20" customWidth="1"/>
    <col min="11" max="11" width="3.25" style="20" customWidth="1"/>
    <col min="12" max="12" width="3.875" style="20" customWidth="1"/>
    <col min="13" max="13" width="4.625" style="20" customWidth="1"/>
    <col min="14" max="16384" width="9" style="20"/>
  </cols>
  <sheetData>
    <row r="1" spans="2:11" ht="60.75" customHeight="1"/>
    <row r="2" spans="2:11" ht="21" customHeight="1"/>
    <row r="3" spans="2:11" ht="16.5" customHeight="1">
      <c r="B3" s="96" t="s">
        <v>768</v>
      </c>
      <c r="C3" s="96"/>
      <c r="D3" s="96"/>
      <c r="E3" s="96"/>
      <c r="F3" s="96"/>
      <c r="G3" s="96"/>
      <c r="H3" s="96"/>
      <c r="I3" s="96"/>
      <c r="J3" s="96"/>
      <c r="K3" s="96"/>
    </row>
    <row r="4" spans="2:11" ht="16.5" customHeight="1">
      <c r="B4" s="97" t="s">
        <v>769</v>
      </c>
      <c r="C4" s="97"/>
      <c r="D4" s="97"/>
      <c r="E4" s="97"/>
      <c r="F4" s="97"/>
      <c r="G4" s="97"/>
      <c r="H4" s="97"/>
      <c r="I4" s="97"/>
      <c r="J4" s="97"/>
      <c r="K4" s="97"/>
    </row>
    <row r="5" spans="2:11" ht="16.5" customHeight="1">
      <c r="B5" s="39"/>
      <c r="C5" s="39"/>
      <c r="D5" s="39"/>
      <c r="E5" s="39"/>
      <c r="F5" s="39"/>
    </row>
    <row r="6" spans="2:11" ht="17.25" customHeight="1">
      <c r="B6" s="21" t="s">
        <v>734</v>
      </c>
      <c r="C6" s="21" t="s">
        <v>767</v>
      </c>
      <c r="D6" s="21" t="s">
        <v>766</v>
      </c>
      <c r="E6" s="21" t="s">
        <v>765</v>
      </c>
      <c r="F6" s="22"/>
    </row>
    <row r="7" spans="2:11" s="25" customFormat="1" ht="17.45" customHeight="1">
      <c r="B7" s="23" t="s">
        <v>770</v>
      </c>
      <c r="C7" s="23">
        <f>COUNTIF(อ2.1!$C$6:$C$38,"เด็กชาย")</f>
        <v>12</v>
      </c>
      <c r="D7" s="23">
        <f>COUNTIF(อ2.1!$C$6:$C$38,"เด็กหญิง")</f>
        <v>18</v>
      </c>
      <c r="E7" s="23">
        <f t="shared" ref="E7:E12" si="0">+C7+D7</f>
        <v>30</v>
      </c>
      <c r="F7" s="24"/>
      <c r="G7" s="20"/>
      <c r="H7" s="20"/>
      <c r="I7" s="20"/>
      <c r="J7" s="20"/>
    </row>
    <row r="8" spans="2:11" s="25" customFormat="1" ht="17.45" customHeight="1">
      <c r="B8" s="23" t="s">
        <v>771</v>
      </c>
      <c r="C8" s="23">
        <f>COUNTIF(อ2.2!$C$6:$C$36,"เด็กชาย")</f>
        <v>9</v>
      </c>
      <c r="D8" s="23">
        <f>COUNTIF(อ2.2!$C$6:$C$36,"เด็กหญิง")</f>
        <v>17</v>
      </c>
      <c r="E8" s="23">
        <f t="shared" si="0"/>
        <v>26</v>
      </c>
      <c r="F8" s="24"/>
      <c r="G8" s="20"/>
      <c r="H8" s="20"/>
      <c r="I8" s="20"/>
      <c r="J8" s="20"/>
    </row>
    <row r="9" spans="2:11" s="25" customFormat="1" ht="17.45" customHeight="1">
      <c r="B9" s="23" t="s">
        <v>772</v>
      </c>
      <c r="C9" s="23">
        <f>COUNTIF(อ3.1!$C$6:$C$31,"เด็กชาย")</f>
        <v>9</v>
      </c>
      <c r="D9" s="23">
        <f>COUNTIF(อ3.1!$C$6:$C$31,"เด็กหญิง")</f>
        <v>9</v>
      </c>
      <c r="E9" s="23">
        <f t="shared" si="0"/>
        <v>18</v>
      </c>
      <c r="F9" s="24"/>
      <c r="G9" s="20"/>
      <c r="H9" s="20"/>
      <c r="I9" s="20"/>
      <c r="J9" s="20"/>
    </row>
    <row r="10" spans="2:11" s="25" customFormat="1" ht="17.45" customHeight="1">
      <c r="B10" s="23" t="s">
        <v>773</v>
      </c>
      <c r="C10" s="23">
        <f>COUNTIF(อ3.2!$C$6:$C$32,"เด็กชาย")</f>
        <v>11</v>
      </c>
      <c r="D10" s="23">
        <f>COUNTIF(อ3.2!$C$6:$C$32,"เด็กหญิง")</f>
        <v>8</v>
      </c>
      <c r="E10" s="23">
        <f t="shared" si="0"/>
        <v>19</v>
      </c>
      <c r="F10" s="24"/>
      <c r="G10" s="20"/>
      <c r="H10" s="20"/>
      <c r="I10" s="20"/>
      <c r="J10" s="20"/>
    </row>
    <row r="11" spans="2:11" s="25" customFormat="1" ht="17.45" customHeight="1">
      <c r="B11" s="23" t="s">
        <v>774</v>
      </c>
      <c r="C11" s="23" t="e">
        <f>COUNTIF(ป1.1!#REF!,"เด็กชาย")</f>
        <v>#REF!</v>
      </c>
      <c r="D11" s="23" t="e">
        <f>COUNTIF(ป1.1!#REF!,"เด็กหญิง")</f>
        <v>#REF!</v>
      </c>
      <c r="E11" s="23" t="e">
        <f t="shared" si="0"/>
        <v>#REF!</v>
      </c>
      <c r="F11" s="24"/>
      <c r="G11" s="20"/>
      <c r="H11" s="20"/>
      <c r="I11" s="20"/>
      <c r="J11" s="20"/>
    </row>
    <row r="12" spans="2:11" s="25" customFormat="1" ht="17.45" customHeight="1">
      <c r="B12" s="23" t="s">
        <v>775</v>
      </c>
      <c r="C12" s="23">
        <f>COUNTIF(ป1.2!$C$27:$C$33,"เด็กชาย")</f>
        <v>0</v>
      </c>
      <c r="D12" s="23">
        <f>COUNTIF(ป1.2!$C$27:$C$33,"เด็กหญิง")</f>
        <v>7</v>
      </c>
      <c r="E12" s="23">
        <f t="shared" si="0"/>
        <v>7</v>
      </c>
      <c r="F12" s="24"/>
      <c r="G12" s="20"/>
      <c r="H12" s="20"/>
      <c r="I12" s="20"/>
      <c r="J12" s="20"/>
    </row>
    <row r="13" spans="2:11" s="25" customFormat="1" ht="17.45" customHeight="1">
      <c r="B13" s="30" t="s">
        <v>765</v>
      </c>
      <c r="C13" s="30" t="e">
        <f>SUM(C7:C12)</f>
        <v>#REF!</v>
      </c>
      <c r="D13" s="30" t="e">
        <f>SUM(D7:D12)</f>
        <v>#REF!</v>
      </c>
      <c r="E13" s="30" t="e">
        <f>SUM(E7:E12)</f>
        <v>#REF!</v>
      </c>
      <c r="F13" s="24"/>
      <c r="G13" s="20"/>
      <c r="H13" s="20"/>
      <c r="I13" s="20"/>
      <c r="J13" s="20"/>
    </row>
    <row r="14" spans="2:11" s="25" customFormat="1" ht="17.45" customHeight="1">
      <c r="B14" s="23" t="s">
        <v>29</v>
      </c>
      <c r="C14" s="23">
        <f>COUNTIF(ป2.1!$C$6:$C$42,"เด็กชาย")</f>
        <v>14</v>
      </c>
      <c r="D14" s="23">
        <f>COUNTIF(ป2.1!$C$6:$C$42,"เด็กหญิง")</f>
        <v>18</v>
      </c>
      <c r="E14" s="23">
        <f t="shared" ref="E14:E19" si="1">SUM(C14:D14)</f>
        <v>32</v>
      </c>
      <c r="F14" s="24"/>
      <c r="G14" s="20"/>
      <c r="H14" s="20"/>
      <c r="I14" s="20"/>
      <c r="J14" s="20"/>
    </row>
    <row r="15" spans="2:11" s="25" customFormat="1" ht="17.45" customHeight="1">
      <c r="B15" s="23" t="s">
        <v>59</v>
      </c>
      <c r="C15" s="23">
        <f>COUNTIF(ป2.2!$C$6:$C$42,"เด็กชาย")</f>
        <v>14</v>
      </c>
      <c r="D15" s="23">
        <f>COUNTIF(ป2.2!$C$6:$C$42,"เด็กหญิง")</f>
        <v>17</v>
      </c>
      <c r="E15" s="23">
        <f t="shared" si="1"/>
        <v>31</v>
      </c>
      <c r="F15" s="24"/>
      <c r="G15" s="20"/>
      <c r="H15" s="20"/>
      <c r="I15" s="20"/>
      <c r="J15" s="20"/>
    </row>
    <row r="16" spans="2:11" s="25" customFormat="1" ht="17.45" customHeight="1">
      <c r="B16" s="23" t="s">
        <v>89</v>
      </c>
      <c r="C16" s="23">
        <f>COUNTIF(ป3.1!$C$6:$C$43,"เด็กชาย")</f>
        <v>13</v>
      </c>
      <c r="D16" s="23">
        <f>COUNTIF(ป3.1!$C$6:$C$43,"เด็กหญิง")</f>
        <v>19</v>
      </c>
      <c r="E16" s="23">
        <f t="shared" si="1"/>
        <v>32</v>
      </c>
      <c r="F16" s="24"/>
      <c r="G16" s="20"/>
      <c r="H16" s="20"/>
      <c r="I16" s="20"/>
      <c r="J16" s="20"/>
    </row>
    <row r="17" spans="2:10" s="25" customFormat="1" ht="17.45" customHeight="1">
      <c r="B17" s="23" t="s">
        <v>114</v>
      </c>
      <c r="C17" s="23">
        <f>COUNTIF(ป3.2!$C$6:$C$42,"เด็กชาย")</f>
        <v>14</v>
      </c>
      <c r="D17" s="23">
        <f>COUNTIF(ป3.2!$C$6:$C$42,"เด็กหญิง")</f>
        <v>18</v>
      </c>
      <c r="E17" s="23">
        <f t="shared" si="1"/>
        <v>32</v>
      </c>
      <c r="F17" s="24"/>
      <c r="G17" s="20"/>
      <c r="H17" s="20"/>
      <c r="I17" s="20"/>
      <c r="J17" s="20"/>
    </row>
    <row r="18" spans="2:10" s="25" customFormat="1" ht="17.45" customHeight="1">
      <c r="B18" s="23" t="s">
        <v>115</v>
      </c>
      <c r="C18" s="23">
        <f>COUNTIF(ป4.1!$C$6:$C$43,"เด็กชาย")</f>
        <v>17</v>
      </c>
      <c r="D18" s="23">
        <f>COUNTIF(ป4.1!$C$6:$C$43,"เด็กหญิง")</f>
        <v>18</v>
      </c>
      <c r="E18" s="23">
        <f t="shared" si="1"/>
        <v>35</v>
      </c>
      <c r="F18" s="24"/>
      <c r="G18" s="20"/>
      <c r="H18" s="20"/>
      <c r="I18" s="20"/>
      <c r="J18" s="20"/>
    </row>
    <row r="19" spans="2:10" s="25" customFormat="1" ht="17.45" customHeight="1">
      <c r="B19" s="23" t="s">
        <v>142</v>
      </c>
      <c r="C19" s="23">
        <f>COUNTIF(ป4.2!$C$6:$C$43,"เด็กชาย")</f>
        <v>18</v>
      </c>
      <c r="D19" s="23">
        <f>COUNTIF(ป4.2!$C$6:$C$43,"เด็กหญิง")</f>
        <v>17</v>
      </c>
      <c r="E19" s="23">
        <f t="shared" si="1"/>
        <v>35</v>
      </c>
      <c r="F19" s="24"/>
      <c r="G19" s="20"/>
      <c r="H19" s="20"/>
      <c r="I19" s="20"/>
      <c r="J19" s="20"/>
    </row>
    <row r="20" spans="2:10" s="25" customFormat="1" ht="17.45" customHeight="1">
      <c r="B20" s="30" t="s">
        <v>765</v>
      </c>
      <c r="C20" s="30">
        <f>SUM(C14:C19)</f>
        <v>90</v>
      </c>
      <c r="D20" s="30">
        <f>SUM(D14:D19)</f>
        <v>107</v>
      </c>
      <c r="E20" s="30">
        <f>SUM(E14:E19)</f>
        <v>197</v>
      </c>
      <c r="F20" s="24"/>
      <c r="G20" s="20"/>
      <c r="H20" s="20"/>
      <c r="I20" s="20"/>
      <c r="J20" s="20"/>
    </row>
    <row r="21" spans="2:10">
      <c r="B21" s="21" t="s">
        <v>734</v>
      </c>
      <c r="C21" s="21" t="s">
        <v>767</v>
      </c>
      <c r="D21" s="21" t="s">
        <v>766</v>
      </c>
      <c r="E21" s="21" t="s">
        <v>765</v>
      </c>
    </row>
    <row r="22" spans="2:10">
      <c r="B22" s="23" t="s">
        <v>170</v>
      </c>
      <c r="C22" s="23">
        <f>COUNTIF(ป5.1!$C$6:$C$39,"เด็กชาย")</f>
        <v>16</v>
      </c>
      <c r="D22" s="23">
        <f>COUNTIF(ป5.1!$C$6:$C$39,"เด็กหญิง")</f>
        <v>18</v>
      </c>
      <c r="E22" s="23">
        <f t="shared" ref="E22:E27" si="2">SUM(C22:D22)</f>
        <v>34</v>
      </c>
    </row>
    <row r="23" spans="2:10">
      <c r="B23" s="23" t="s">
        <v>199</v>
      </c>
      <c r="C23" s="23">
        <f>COUNTIF(ป5.2!$C$6:$C$41,"เด็กชาย")</f>
        <v>16</v>
      </c>
      <c r="D23" s="23">
        <f>COUNTIF(ป5.2!$C$6:$C$41,"เด็กหญิง")</f>
        <v>18</v>
      </c>
      <c r="E23" s="23">
        <f t="shared" si="2"/>
        <v>34</v>
      </c>
    </row>
    <row r="24" spans="2:10">
      <c r="B24" s="23" t="s">
        <v>222</v>
      </c>
      <c r="C24" s="23">
        <f>COUNTIF(ป6.1!$C$6:$C$42,"เด็กชาย")</f>
        <v>22</v>
      </c>
      <c r="D24" s="23">
        <f>COUNTIF(ป6.1!$C$6:$C$42,"เด็กหญิง")</f>
        <v>7</v>
      </c>
      <c r="E24" s="23">
        <f t="shared" si="2"/>
        <v>29</v>
      </c>
    </row>
    <row r="25" spans="2:10">
      <c r="B25" s="23" t="s">
        <v>245</v>
      </c>
      <c r="C25" s="23">
        <f>COUNTIF(ป6.2!$C$6:$C$41,"เด็กชาย")</f>
        <v>20</v>
      </c>
      <c r="D25" s="23">
        <f>COUNTIF(ป6.2!$C$6:$C$41,"เด็กหญิง")</f>
        <v>6</v>
      </c>
      <c r="E25" s="23">
        <f t="shared" si="2"/>
        <v>26</v>
      </c>
    </row>
    <row r="26" spans="2:10">
      <c r="B26" s="23" t="s">
        <v>265</v>
      </c>
      <c r="C26" s="23">
        <f>COUNTIF(ม1.1!$C$6:$C$30,"เด็กชาย")</f>
        <v>18</v>
      </c>
      <c r="D26" s="23">
        <f>COUNTIF(ม1.1!$C$6:$C$30,"เด็กหญิง")</f>
        <v>7</v>
      </c>
      <c r="E26" s="23">
        <f t="shared" si="2"/>
        <v>25</v>
      </c>
    </row>
    <row r="27" spans="2:10">
      <c r="B27" s="23" t="s">
        <v>283</v>
      </c>
      <c r="C27" s="23" t="e">
        <f>COUNTIF(ม1.2!#REF!,"เด็กชาย")</f>
        <v>#REF!</v>
      </c>
      <c r="D27" s="23" t="e">
        <f>COUNTIF(ม1.2!#REF!,"เด็กหญิง")</f>
        <v>#REF!</v>
      </c>
      <c r="E27" s="23" t="e">
        <f t="shared" si="2"/>
        <v>#REF!</v>
      </c>
    </row>
    <row r="28" spans="2:10">
      <c r="B28" s="30" t="s">
        <v>765</v>
      </c>
      <c r="C28" s="30" t="e">
        <f>SUM(C22:C27)</f>
        <v>#REF!</v>
      </c>
      <c r="D28" s="30" t="e">
        <f>SUM(D22:D27)</f>
        <v>#REF!</v>
      </c>
      <c r="E28" s="30" t="e">
        <f>SUM(E22:E27)</f>
        <v>#REF!</v>
      </c>
    </row>
    <row r="29" spans="2:10">
      <c r="B29" s="23" t="s">
        <v>303</v>
      </c>
      <c r="C29" s="23">
        <f>COUNTIF(ม2.1!$C$6:$C$39,"เด็กชาย")</f>
        <v>15</v>
      </c>
      <c r="D29" s="23">
        <f>COUNTIF(ม2.1!$C$6:$C$39,"เด็กหญิง")</f>
        <v>15</v>
      </c>
      <c r="E29" s="23">
        <f t="shared" ref="E29:E34" si="3">SUM(C29:D29)</f>
        <v>30</v>
      </c>
    </row>
    <row r="30" spans="2:10">
      <c r="B30" s="23" t="s">
        <v>330</v>
      </c>
      <c r="C30" s="23">
        <f>COUNTIF(ม2.2!$C$6:$C$43,"เด็กชาย")</f>
        <v>15</v>
      </c>
      <c r="D30" s="23">
        <f>COUNTIF(ม2.2!$C$6:$C$43,"เด็กหญิง")</f>
        <v>16</v>
      </c>
      <c r="E30" s="23">
        <f t="shared" si="3"/>
        <v>31</v>
      </c>
    </row>
    <row r="31" spans="2:10">
      <c r="B31" s="23" t="s">
        <v>351</v>
      </c>
      <c r="C31" s="23">
        <f>COUNTIF(ม3.1!$C$6:$C$38,"เด็กชาย")</f>
        <v>10</v>
      </c>
      <c r="D31" s="23">
        <f>COUNTIF(ม3.1!$C$6:$C$38,"เด็กหญิง")</f>
        <v>17</v>
      </c>
      <c r="E31" s="23">
        <f t="shared" si="3"/>
        <v>27</v>
      </c>
    </row>
    <row r="32" spans="2:10">
      <c r="B32" s="23" t="s">
        <v>368</v>
      </c>
      <c r="C32" s="23">
        <f>COUNTIF(ม3.2!$C$6:$C$40,"เด็กชาย")</f>
        <v>11</v>
      </c>
      <c r="D32" s="23">
        <f>COUNTIF(ม3.2!$C$6:$C$40,"เด็กหญิง")</f>
        <v>16</v>
      </c>
      <c r="E32" s="23">
        <f t="shared" si="3"/>
        <v>27</v>
      </c>
    </row>
    <row r="33" spans="2:11">
      <c r="B33" s="23" t="s">
        <v>370</v>
      </c>
      <c r="C33" s="23" t="e">
        <f>COUNTIF(#REF!,"เด็กชาย")</f>
        <v>#REF!</v>
      </c>
      <c r="D33" s="23" t="e">
        <f>COUNTIF(#REF!,"เด็กหญิง")</f>
        <v>#REF!</v>
      </c>
      <c r="E33" s="23" t="e">
        <f t="shared" si="3"/>
        <v>#REF!</v>
      </c>
    </row>
    <row r="34" spans="2:11">
      <c r="B34" s="23" t="s">
        <v>371</v>
      </c>
      <c r="C34" s="23" t="e">
        <f>COUNTIF(#REF!,"เด็กชาย")</f>
        <v>#REF!</v>
      </c>
      <c r="D34" s="23" t="e">
        <f>COUNTIF(#REF!,"เด็กหญิง")</f>
        <v>#REF!</v>
      </c>
      <c r="E34" s="23" t="e">
        <f t="shared" si="3"/>
        <v>#REF!</v>
      </c>
    </row>
    <row r="35" spans="2:11">
      <c r="B35" s="30" t="s">
        <v>765</v>
      </c>
      <c r="C35" s="30" t="e">
        <f>SUM(C29:C34)</f>
        <v>#REF!</v>
      </c>
      <c r="D35" s="30" t="e">
        <f>SUM(D29:D34)</f>
        <v>#REF!</v>
      </c>
      <c r="E35" s="30" t="e">
        <f>SUM(E29:E34)</f>
        <v>#REF!</v>
      </c>
    </row>
    <row r="36" spans="2:11">
      <c r="B36" s="30" t="s">
        <v>1062</v>
      </c>
      <c r="C36" s="30" t="e">
        <f>G40</f>
        <v>#REF!</v>
      </c>
      <c r="D36" s="30" t="e">
        <f>I40</f>
        <v>#REF!</v>
      </c>
      <c r="E36" s="30" t="e">
        <f>G41</f>
        <v>#REF!</v>
      </c>
    </row>
    <row r="37" spans="2:11">
      <c r="B37" s="20"/>
    </row>
    <row r="38" spans="2:11">
      <c r="B38" s="20"/>
    </row>
    <row r="39" spans="2:11" ht="18" hidden="1" customHeight="1">
      <c r="B39" s="20"/>
      <c r="E39" s="98" t="s">
        <v>787</v>
      </c>
      <c r="F39" s="99"/>
      <c r="G39" s="104" t="s">
        <v>767</v>
      </c>
      <c r="H39" s="104"/>
      <c r="I39" s="104" t="s">
        <v>766</v>
      </c>
      <c r="J39" s="105"/>
    </row>
    <row r="40" spans="2:11" hidden="1">
      <c r="B40" s="20"/>
      <c r="E40" s="100"/>
      <c r="F40" s="101"/>
      <c r="G40" s="106" t="e">
        <f>SUM(C35,C28,C20,C13)</f>
        <v>#REF!</v>
      </c>
      <c r="H40" s="106"/>
      <c r="I40" s="106" t="e">
        <f>SUM(D35,D28,D20,D13)</f>
        <v>#REF!</v>
      </c>
      <c r="J40" s="107"/>
    </row>
    <row r="41" spans="2:11" ht="27" hidden="1" customHeight="1" thickBot="1">
      <c r="B41" s="20"/>
      <c r="E41" s="102"/>
      <c r="F41" s="103"/>
      <c r="G41" s="108" t="e">
        <f>SUM(G40:J40)</f>
        <v>#REF!</v>
      </c>
      <c r="H41" s="108"/>
      <c r="I41" s="108"/>
      <c r="J41" s="109"/>
    </row>
    <row r="42" spans="2:11">
      <c r="B42" s="20"/>
      <c r="F42" s="32"/>
      <c r="G42" s="33"/>
      <c r="H42" s="33"/>
      <c r="I42" s="33"/>
      <c r="J42" s="33"/>
    </row>
    <row r="43" spans="2:11">
      <c r="B43" s="20"/>
    </row>
    <row r="44" spans="2:11">
      <c r="B44" s="95" t="s">
        <v>1061</v>
      </c>
      <c r="C44" s="95"/>
      <c r="D44" s="95"/>
      <c r="E44" s="95"/>
      <c r="F44" s="95"/>
      <c r="G44" s="95"/>
      <c r="H44" s="95"/>
      <c r="I44" s="95"/>
      <c r="J44" s="95"/>
      <c r="K44" s="95"/>
    </row>
  </sheetData>
  <mergeCells count="9">
    <mergeCell ref="B44:K44"/>
    <mergeCell ref="B3:K3"/>
    <mergeCell ref="B4:K4"/>
    <mergeCell ref="E39:F41"/>
    <mergeCell ref="G39:H39"/>
    <mergeCell ref="I39:J39"/>
    <mergeCell ref="G40:H40"/>
    <mergeCell ref="I40:J40"/>
    <mergeCell ref="G41:J41"/>
  </mergeCells>
  <pageMargins left="0.54" right="0.11811023622047245" top="0.53" bottom="0.15748031496062992" header="0.31496062992125984" footer="0.76"/>
  <pageSetup paperSize="9" scale="12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W35"/>
  <sheetViews>
    <sheetView view="pageBreakPreview" topLeftCell="A24" zoomScale="115" zoomScaleSheetLayoutView="115" workbookViewId="0">
      <selection activeCell="A6" sqref="A6:E35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1182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"&amp;สถิติ!P23&amp;"  ,"&amp;สถิติ!P24</f>
        <v>ครูที่ปรึกษา  นายสุรชาติ   โพธิ์ยอด  ,นางสาวมะลิวรรณ   ประทีปเพ็ญจันทร์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2688</v>
      </c>
      <c r="C6" s="8" t="s">
        <v>732</v>
      </c>
      <c r="D6" s="10" t="s">
        <v>646</v>
      </c>
      <c r="E6" s="9" t="s">
        <v>238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2690</v>
      </c>
      <c r="C7" s="8" t="s">
        <v>732</v>
      </c>
      <c r="D7" s="10" t="s">
        <v>647</v>
      </c>
      <c r="E7" s="9" t="s">
        <v>284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3">
        <v>3</v>
      </c>
      <c r="B8" s="7">
        <v>2691</v>
      </c>
      <c r="C8" s="8" t="s">
        <v>732</v>
      </c>
      <c r="D8" s="10" t="s">
        <v>648</v>
      </c>
      <c r="E8" s="9" t="s">
        <v>285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3">
        <v>4</v>
      </c>
      <c r="B9" s="7">
        <v>2695</v>
      </c>
      <c r="C9" s="8" t="s">
        <v>732</v>
      </c>
      <c r="D9" s="10" t="s">
        <v>414</v>
      </c>
      <c r="E9" s="9" t="s">
        <v>286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3">
        <v>5</v>
      </c>
      <c r="B10" s="7">
        <v>2713</v>
      </c>
      <c r="C10" s="8" t="s">
        <v>732</v>
      </c>
      <c r="D10" s="10" t="s">
        <v>644</v>
      </c>
      <c r="E10" s="9" t="s">
        <v>161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3">
        <v>6</v>
      </c>
      <c r="B11" s="7">
        <v>2714</v>
      </c>
      <c r="C11" s="8" t="s">
        <v>732</v>
      </c>
      <c r="D11" s="10" t="s">
        <v>649</v>
      </c>
      <c r="E11" s="9" t="s">
        <v>286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3">
        <v>7</v>
      </c>
      <c r="B12" s="7">
        <v>2715</v>
      </c>
      <c r="C12" s="8" t="s">
        <v>732</v>
      </c>
      <c r="D12" s="10" t="s">
        <v>650</v>
      </c>
      <c r="E12" s="9" t="s">
        <v>287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3">
        <v>8</v>
      </c>
      <c r="B13" s="7">
        <v>2718</v>
      </c>
      <c r="C13" s="8" t="s">
        <v>732</v>
      </c>
      <c r="D13" s="10" t="s">
        <v>651</v>
      </c>
      <c r="E13" s="9" t="s">
        <v>184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3">
        <v>9</v>
      </c>
      <c r="B14" s="7">
        <v>2821</v>
      </c>
      <c r="C14" s="8" t="s">
        <v>732</v>
      </c>
      <c r="D14" s="10" t="s">
        <v>652</v>
      </c>
      <c r="E14" s="9" t="s">
        <v>288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3">
        <v>10</v>
      </c>
      <c r="B15" s="7">
        <v>2837</v>
      </c>
      <c r="C15" s="8" t="s">
        <v>732</v>
      </c>
      <c r="D15" s="10" t="s">
        <v>653</v>
      </c>
      <c r="E15" s="9" t="s">
        <v>209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3">
        <v>11</v>
      </c>
      <c r="B16" s="7">
        <v>2981</v>
      </c>
      <c r="C16" s="8" t="s">
        <v>732</v>
      </c>
      <c r="D16" s="10" t="s">
        <v>640</v>
      </c>
      <c r="E16" s="9" t="s">
        <v>289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41">
        <v>12</v>
      </c>
      <c r="B17" s="7">
        <v>3419</v>
      </c>
      <c r="C17" s="8" t="s">
        <v>732</v>
      </c>
      <c r="D17" s="10" t="s">
        <v>654</v>
      </c>
      <c r="E17" s="9" t="s">
        <v>290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41">
        <v>13</v>
      </c>
      <c r="B18" s="7">
        <v>3420</v>
      </c>
      <c r="C18" s="8" t="s">
        <v>732</v>
      </c>
      <c r="D18" s="10" t="s">
        <v>655</v>
      </c>
      <c r="E18" s="9" t="s">
        <v>291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3422</v>
      </c>
      <c r="C19" s="8" t="s">
        <v>732</v>
      </c>
      <c r="D19" s="10" t="s">
        <v>656</v>
      </c>
      <c r="E19" s="9" t="s">
        <v>292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3423</v>
      </c>
      <c r="C20" s="8" t="s">
        <v>732</v>
      </c>
      <c r="D20" s="10" t="s">
        <v>384</v>
      </c>
      <c r="E20" s="9" t="s">
        <v>293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2554</v>
      </c>
      <c r="C21" s="8" t="s">
        <v>733</v>
      </c>
      <c r="D21" s="10" t="s">
        <v>657</v>
      </c>
      <c r="E21" s="9" t="s">
        <v>294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2706</v>
      </c>
      <c r="C22" s="8" t="s">
        <v>733</v>
      </c>
      <c r="D22" s="10" t="s">
        <v>641</v>
      </c>
      <c r="E22" s="9" t="s">
        <v>295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2708</v>
      </c>
      <c r="C23" s="8" t="s">
        <v>733</v>
      </c>
      <c r="D23" s="10" t="s">
        <v>645</v>
      </c>
      <c r="E23" s="9" t="s">
        <v>296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2720</v>
      </c>
      <c r="C24" s="8" t="s">
        <v>733</v>
      </c>
      <c r="D24" s="10" t="s">
        <v>658</v>
      </c>
      <c r="E24" s="9" t="s">
        <v>297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2721</v>
      </c>
      <c r="C25" s="8" t="s">
        <v>733</v>
      </c>
      <c r="D25" s="10" t="s">
        <v>659</v>
      </c>
      <c r="E25" s="9" t="s">
        <v>298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2724</v>
      </c>
      <c r="C26" s="8" t="s">
        <v>733</v>
      </c>
      <c r="D26" s="10" t="s">
        <v>660</v>
      </c>
      <c r="E26" s="9" t="s">
        <v>299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2824</v>
      </c>
      <c r="C27" s="8" t="s">
        <v>733</v>
      </c>
      <c r="D27" s="10" t="s">
        <v>661</v>
      </c>
      <c r="E27" s="9" t="s">
        <v>300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3094</v>
      </c>
      <c r="C28" s="8" t="s">
        <v>733</v>
      </c>
      <c r="D28" s="10" t="s">
        <v>560</v>
      </c>
      <c r="E28" s="9" t="s">
        <v>191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3267</v>
      </c>
      <c r="C29" s="8" t="s">
        <v>733</v>
      </c>
      <c r="D29" s="10" t="s">
        <v>1029</v>
      </c>
      <c r="E29" s="9" t="s">
        <v>1028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3337</v>
      </c>
      <c r="C30" s="8" t="s">
        <v>733</v>
      </c>
      <c r="D30" s="10" t="s">
        <v>662</v>
      </c>
      <c r="E30" s="9" t="s">
        <v>99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3338</v>
      </c>
      <c r="C31" s="8" t="s">
        <v>733</v>
      </c>
      <c r="D31" s="10" t="s">
        <v>663</v>
      </c>
      <c r="E31" s="9" t="s">
        <v>112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3425</v>
      </c>
      <c r="C32" s="8" t="s">
        <v>733</v>
      </c>
      <c r="D32" s="10" t="s">
        <v>665</v>
      </c>
      <c r="E32" s="9" t="s">
        <v>301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41">
        <v>28</v>
      </c>
      <c r="B33" s="7">
        <v>3427</v>
      </c>
      <c r="C33" s="8" t="s">
        <v>733</v>
      </c>
      <c r="D33" s="10" t="s">
        <v>614</v>
      </c>
      <c r="E33" s="9" t="s">
        <v>302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41">
        <v>29</v>
      </c>
      <c r="B34" s="7">
        <v>2549</v>
      </c>
      <c r="C34" s="8" t="s">
        <v>733</v>
      </c>
      <c r="D34" s="10" t="s">
        <v>1055</v>
      </c>
      <c r="E34" s="9" t="s">
        <v>1056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41">
        <v>30</v>
      </c>
      <c r="B35" s="7">
        <v>3564</v>
      </c>
      <c r="C35" s="43" t="s">
        <v>733</v>
      </c>
      <c r="D35" s="10" t="s">
        <v>1155</v>
      </c>
      <c r="E35" s="9" t="s">
        <v>1156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</sheetData>
  <sortState ref="B2:E32">
    <sortCondition ref="C2:C32"/>
    <sortCondition ref="B2:B32"/>
  </sortState>
  <mergeCells count="4">
    <mergeCell ref="A1:R1"/>
    <mergeCell ref="A2:R2"/>
    <mergeCell ref="A3:R3"/>
    <mergeCell ref="C5:E5"/>
  </mergeCells>
  <pageMargins left="0.7" right="0.42" top="0.36" bottom="0.28999999999999998" header="0.3" footer="0.3"/>
  <pageSetup paperSize="9" scale="8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W36"/>
  <sheetViews>
    <sheetView view="pageBreakPreview" topLeftCell="A4" zoomScale="115" zoomScaleSheetLayoutView="115" workbookViewId="0">
      <selection activeCell="E36" sqref="A6:E36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"&amp;สถิติ!P25</f>
        <v>ครูที่ปรึกษา  นายศตวรรษ   ยศวิทยากุล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2475</v>
      </c>
      <c r="C6" s="8" t="s">
        <v>732</v>
      </c>
      <c r="D6" s="10" t="s">
        <v>666</v>
      </c>
      <c r="E6" s="9" t="s">
        <v>304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2524</v>
      </c>
      <c r="C7" s="8" t="s">
        <v>732</v>
      </c>
      <c r="D7" s="10" t="s">
        <v>608</v>
      </c>
      <c r="E7" s="9" t="s">
        <v>305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3">
        <v>3</v>
      </c>
      <c r="B8" s="7">
        <v>2694</v>
      </c>
      <c r="C8" s="8" t="s">
        <v>732</v>
      </c>
      <c r="D8" s="10" t="s">
        <v>667</v>
      </c>
      <c r="E8" s="9" t="s">
        <v>306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3">
        <v>4</v>
      </c>
      <c r="B9" s="7">
        <v>2696</v>
      </c>
      <c r="C9" s="8" t="s">
        <v>732</v>
      </c>
      <c r="D9" s="10" t="s">
        <v>668</v>
      </c>
      <c r="E9" s="9" t="s">
        <v>307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3">
        <v>5</v>
      </c>
      <c r="B10" s="7">
        <v>2709</v>
      </c>
      <c r="C10" s="8" t="s">
        <v>732</v>
      </c>
      <c r="D10" s="10" t="s">
        <v>669</v>
      </c>
      <c r="E10" s="9" t="s">
        <v>308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3">
        <v>6</v>
      </c>
      <c r="B11" s="7">
        <v>2716</v>
      </c>
      <c r="C11" s="8" t="s">
        <v>732</v>
      </c>
      <c r="D11" s="10" t="s">
        <v>670</v>
      </c>
      <c r="E11" s="9" t="s">
        <v>309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3">
        <v>7</v>
      </c>
      <c r="B12" s="7">
        <v>2719</v>
      </c>
      <c r="C12" s="8" t="s">
        <v>732</v>
      </c>
      <c r="D12" s="10" t="s">
        <v>671</v>
      </c>
      <c r="E12" s="9" t="s">
        <v>310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3">
        <v>8</v>
      </c>
      <c r="B13" s="7">
        <v>2822</v>
      </c>
      <c r="C13" s="8" t="s">
        <v>732</v>
      </c>
      <c r="D13" s="10" t="s">
        <v>672</v>
      </c>
      <c r="E13" s="9" t="s">
        <v>311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3">
        <v>9</v>
      </c>
      <c r="B14" s="7">
        <v>3084</v>
      </c>
      <c r="C14" s="8" t="s">
        <v>732</v>
      </c>
      <c r="D14" s="10" t="s">
        <v>673</v>
      </c>
      <c r="E14" s="9" t="s">
        <v>128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3">
        <v>10</v>
      </c>
      <c r="B15" s="7">
        <v>3085</v>
      </c>
      <c r="C15" s="8" t="s">
        <v>732</v>
      </c>
      <c r="D15" s="10" t="s">
        <v>597</v>
      </c>
      <c r="E15" s="9" t="s">
        <v>281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3">
        <v>11</v>
      </c>
      <c r="B16" s="7">
        <v>3160</v>
      </c>
      <c r="C16" s="8" t="s">
        <v>732</v>
      </c>
      <c r="D16" s="10" t="s">
        <v>674</v>
      </c>
      <c r="E16" s="9" t="s">
        <v>312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3">
        <v>12</v>
      </c>
      <c r="B17" s="7">
        <v>3186</v>
      </c>
      <c r="C17" s="8" t="s">
        <v>732</v>
      </c>
      <c r="D17" s="10" t="s">
        <v>675</v>
      </c>
      <c r="E17" s="9" t="s">
        <v>313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3">
        <v>13</v>
      </c>
      <c r="B18" s="7">
        <v>3428</v>
      </c>
      <c r="C18" s="8" t="s">
        <v>732</v>
      </c>
      <c r="D18" s="10" t="s">
        <v>676</v>
      </c>
      <c r="E18" s="9" t="s">
        <v>314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3">
        <v>14</v>
      </c>
      <c r="B19" s="7">
        <v>3429</v>
      </c>
      <c r="C19" s="8" t="s">
        <v>732</v>
      </c>
      <c r="D19" s="10" t="s">
        <v>677</v>
      </c>
      <c r="E19" s="9" t="s">
        <v>315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3">
        <v>15</v>
      </c>
      <c r="B20" s="7">
        <v>3431</v>
      </c>
      <c r="C20" s="8" t="s">
        <v>732</v>
      </c>
      <c r="D20" s="10" t="s">
        <v>1044</v>
      </c>
      <c r="E20" s="9" t="s">
        <v>104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3">
        <v>16</v>
      </c>
      <c r="B21" s="7">
        <v>2662</v>
      </c>
      <c r="C21" s="8" t="s">
        <v>733</v>
      </c>
      <c r="D21" s="10" t="s">
        <v>679</v>
      </c>
      <c r="E21" s="9" t="s">
        <v>317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3">
        <v>17</v>
      </c>
      <c r="B22" s="7">
        <v>2699</v>
      </c>
      <c r="C22" s="8" t="s">
        <v>733</v>
      </c>
      <c r="D22" s="10" t="s">
        <v>680</v>
      </c>
      <c r="E22" s="9" t="s">
        <v>318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3">
        <v>18</v>
      </c>
      <c r="B23" s="7">
        <v>2704</v>
      </c>
      <c r="C23" s="8" t="s">
        <v>733</v>
      </c>
      <c r="D23" s="10" t="s">
        <v>681</v>
      </c>
      <c r="E23" s="9" t="s">
        <v>319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3">
        <v>19</v>
      </c>
      <c r="B24" s="7">
        <v>2723</v>
      </c>
      <c r="C24" s="8" t="s">
        <v>733</v>
      </c>
      <c r="D24" s="10" t="s">
        <v>481</v>
      </c>
      <c r="E24" s="9" t="s">
        <v>320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3">
        <v>20</v>
      </c>
      <c r="B25" s="7">
        <v>2725</v>
      </c>
      <c r="C25" s="8" t="s">
        <v>733</v>
      </c>
      <c r="D25" s="10" t="s">
        <v>682</v>
      </c>
      <c r="E25" s="9" t="s">
        <v>137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3">
        <v>21</v>
      </c>
      <c r="B26" s="7">
        <v>2727</v>
      </c>
      <c r="C26" s="8" t="s">
        <v>733</v>
      </c>
      <c r="D26" s="10" t="s">
        <v>683</v>
      </c>
      <c r="E26" s="9" t="s">
        <v>321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3">
        <v>22</v>
      </c>
      <c r="B27" s="7">
        <v>2823</v>
      </c>
      <c r="C27" s="8" t="s">
        <v>733</v>
      </c>
      <c r="D27" s="10" t="s">
        <v>684</v>
      </c>
      <c r="E27" s="9" t="s">
        <v>322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3">
        <v>23</v>
      </c>
      <c r="B28" s="7">
        <v>3086</v>
      </c>
      <c r="C28" s="8" t="s">
        <v>733</v>
      </c>
      <c r="D28" s="10" t="s">
        <v>453</v>
      </c>
      <c r="E28" s="9" t="s">
        <v>323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3">
        <v>24</v>
      </c>
      <c r="B29" s="7">
        <v>3158</v>
      </c>
      <c r="C29" s="8" t="s">
        <v>733</v>
      </c>
      <c r="D29" s="10" t="s">
        <v>685</v>
      </c>
      <c r="E29" s="9" t="s">
        <v>324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3">
        <v>25</v>
      </c>
      <c r="B30" s="7">
        <v>3159</v>
      </c>
      <c r="C30" s="8" t="s">
        <v>733</v>
      </c>
      <c r="D30" s="10" t="s">
        <v>686</v>
      </c>
      <c r="E30" s="9" t="s">
        <v>32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3">
        <v>26</v>
      </c>
      <c r="B31" s="7">
        <v>3339</v>
      </c>
      <c r="C31" s="8" t="s">
        <v>733</v>
      </c>
      <c r="D31" s="10" t="s">
        <v>1043</v>
      </c>
      <c r="E31" s="9" t="s">
        <v>325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3">
        <v>27</v>
      </c>
      <c r="B32" s="7">
        <v>3430</v>
      </c>
      <c r="C32" s="8" t="s">
        <v>733</v>
      </c>
      <c r="D32" s="10" t="s">
        <v>678</v>
      </c>
      <c r="E32" s="9" t="s">
        <v>316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3">
        <v>28</v>
      </c>
      <c r="B33" s="7">
        <v>3432</v>
      </c>
      <c r="C33" s="8" t="s">
        <v>733</v>
      </c>
      <c r="D33" s="10" t="s">
        <v>687</v>
      </c>
      <c r="E33" s="9" t="s">
        <v>326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3">
        <v>29</v>
      </c>
      <c r="B34" s="7">
        <v>3433</v>
      </c>
      <c r="C34" s="8" t="s">
        <v>733</v>
      </c>
      <c r="D34" s="10" t="s">
        <v>688</v>
      </c>
      <c r="E34" s="9" t="s">
        <v>327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3">
        <v>30</v>
      </c>
      <c r="B35" s="7">
        <v>3434</v>
      </c>
      <c r="C35" s="8" t="s">
        <v>733</v>
      </c>
      <c r="D35" s="10" t="s">
        <v>452</v>
      </c>
      <c r="E35" s="9" t="s">
        <v>328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3">
        <v>31</v>
      </c>
      <c r="B36" s="7">
        <v>3435</v>
      </c>
      <c r="C36" s="8" t="s">
        <v>733</v>
      </c>
      <c r="D36" s="10" t="s">
        <v>689</v>
      </c>
      <c r="E36" s="9" t="s">
        <v>329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</sheetData>
  <sortState ref="B2:E32">
    <sortCondition ref="C2:C32"/>
    <sortCondition ref="B2:B32"/>
  </sortState>
  <mergeCells count="4">
    <mergeCell ref="A1:R1"/>
    <mergeCell ref="A2:R2"/>
    <mergeCell ref="A3:R3"/>
    <mergeCell ref="C5:E5"/>
  </mergeCells>
  <pageMargins left="0.55000000000000004" right="0.35" top="0.42" bottom="0.32" header="0.3" footer="0.3"/>
  <pageSetup paperSize="9" scale="91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W32"/>
  <sheetViews>
    <sheetView view="pageBreakPreview" topLeftCell="A28" zoomScale="130" zoomScaleSheetLayoutView="130" workbookViewId="0">
      <selection activeCell="T10" sqref="T10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"&amp;สถิติ!P26</f>
        <v>ครูที่ปรึกษา  นางพรทิพย์   วงค์ตะวัน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2468</v>
      </c>
      <c r="C6" s="8" t="s">
        <v>732</v>
      </c>
      <c r="D6" s="10" t="s">
        <v>1051</v>
      </c>
      <c r="E6" s="9" t="s">
        <v>285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2520</v>
      </c>
      <c r="C7" s="8" t="s">
        <v>732</v>
      </c>
      <c r="D7" s="10" t="s">
        <v>690</v>
      </c>
      <c r="E7" s="9" t="s">
        <v>86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41">
        <v>3</v>
      </c>
      <c r="B8" s="7">
        <v>2526</v>
      </c>
      <c r="C8" s="8" t="s">
        <v>732</v>
      </c>
      <c r="D8" s="10" t="s">
        <v>691</v>
      </c>
      <c r="E8" s="9" t="s">
        <v>331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41">
        <v>4</v>
      </c>
      <c r="B9" s="7">
        <v>2541</v>
      </c>
      <c r="C9" s="8" t="s">
        <v>732</v>
      </c>
      <c r="D9" s="10" t="s">
        <v>692</v>
      </c>
      <c r="E9" s="9" t="s">
        <v>332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41">
        <v>5</v>
      </c>
      <c r="B10" s="7">
        <v>2542</v>
      </c>
      <c r="C10" s="8" t="s">
        <v>732</v>
      </c>
      <c r="D10" s="10" t="s">
        <v>693</v>
      </c>
      <c r="E10" s="9" t="s">
        <v>333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41">
        <v>6</v>
      </c>
      <c r="B11" s="7">
        <v>2559</v>
      </c>
      <c r="C11" s="8" t="s">
        <v>732</v>
      </c>
      <c r="D11" s="10" t="s">
        <v>694</v>
      </c>
      <c r="E11" s="9" t="s">
        <v>334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41">
        <v>7</v>
      </c>
      <c r="B12" s="7">
        <v>2664</v>
      </c>
      <c r="C12" s="8" t="s">
        <v>732</v>
      </c>
      <c r="D12" s="10" t="s">
        <v>695</v>
      </c>
      <c r="E12" s="9" t="s">
        <v>335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41">
        <v>8</v>
      </c>
      <c r="B13" s="7">
        <v>2813</v>
      </c>
      <c r="C13" s="8" t="s">
        <v>732</v>
      </c>
      <c r="D13" s="10" t="s">
        <v>1410</v>
      </c>
      <c r="E13" s="9" t="s">
        <v>1411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41">
        <v>9</v>
      </c>
      <c r="B14" s="7">
        <v>2976</v>
      </c>
      <c r="C14" s="8" t="s">
        <v>732</v>
      </c>
      <c r="D14" s="10" t="s">
        <v>696</v>
      </c>
      <c r="E14" s="9" t="s">
        <v>336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41">
        <v>10</v>
      </c>
      <c r="B15" s="7">
        <v>3340</v>
      </c>
      <c r="C15" s="8" t="s">
        <v>732</v>
      </c>
      <c r="D15" s="10" t="s">
        <v>642</v>
      </c>
      <c r="E15" s="9" t="s">
        <v>337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41">
        <v>11</v>
      </c>
      <c r="B16" s="7">
        <v>2518</v>
      </c>
      <c r="C16" s="8" t="s">
        <v>733</v>
      </c>
      <c r="D16" s="10" t="s">
        <v>698</v>
      </c>
      <c r="E16" s="9" t="s">
        <v>339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41">
        <v>12</v>
      </c>
      <c r="B17" s="7">
        <v>2534</v>
      </c>
      <c r="C17" s="8" t="s">
        <v>733</v>
      </c>
      <c r="D17" s="10" t="s">
        <v>699</v>
      </c>
      <c r="E17" s="9" t="s">
        <v>340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41">
        <v>13</v>
      </c>
      <c r="B18" s="7">
        <v>2535</v>
      </c>
      <c r="C18" s="8" t="s">
        <v>733</v>
      </c>
      <c r="D18" s="10" t="s">
        <v>700</v>
      </c>
      <c r="E18" s="9" t="s">
        <v>111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2538</v>
      </c>
      <c r="C19" s="8" t="s">
        <v>733</v>
      </c>
      <c r="D19" s="10" t="s">
        <v>701</v>
      </c>
      <c r="E19" s="9" t="s">
        <v>341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2546</v>
      </c>
      <c r="C20" s="8" t="s">
        <v>733</v>
      </c>
      <c r="D20" s="10" t="s">
        <v>702</v>
      </c>
      <c r="E20" s="9" t="s">
        <v>342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2547</v>
      </c>
      <c r="C21" s="8" t="s">
        <v>733</v>
      </c>
      <c r="D21" s="10" t="s">
        <v>703</v>
      </c>
      <c r="E21" s="9" t="s">
        <v>343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2552</v>
      </c>
      <c r="C22" s="8" t="s">
        <v>733</v>
      </c>
      <c r="D22" s="10" t="s">
        <v>704</v>
      </c>
      <c r="E22" s="9" t="s">
        <v>344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2660</v>
      </c>
      <c r="C23" s="8" t="s">
        <v>733</v>
      </c>
      <c r="D23" s="10" t="s">
        <v>705</v>
      </c>
      <c r="E23" s="9" t="s">
        <v>345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2680</v>
      </c>
      <c r="C24" s="8" t="s">
        <v>733</v>
      </c>
      <c r="D24" s="10" t="s">
        <v>706</v>
      </c>
      <c r="E24" s="9" t="s">
        <v>346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2814</v>
      </c>
      <c r="C25" s="8" t="s">
        <v>733</v>
      </c>
      <c r="D25" s="10" t="s">
        <v>376</v>
      </c>
      <c r="E25" s="9" t="s">
        <v>347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2839</v>
      </c>
      <c r="C26" s="8" t="s">
        <v>733</v>
      </c>
      <c r="D26" s="10" t="s">
        <v>425</v>
      </c>
      <c r="E26" s="9" t="s">
        <v>294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2846</v>
      </c>
      <c r="C27" s="8" t="s">
        <v>733</v>
      </c>
      <c r="D27" s="10" t="s">
        <v>707</v>
      </c>
      <c r="E27" s="9" t="s">
        <v>348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2977</v>
      </c>
      <c r="C28" s="8" t="s">
        <v>733</v>
      </c>
      <c r="D28" s="10" t="s">
        <v>708</v>
      </c>
      <c r="E28" s="9" t="s">
        <v>260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3342</v>
      </c>
      <c r="C29" s="8" t="s">
        <v>733</v>
      </c>
      <c r="D29" s="10" t="s">
        <v>709</v>
      </c>
      <c r="E29" s="9" t="s">
        <v>349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3344</v>
      </c>
      <c r="C30" s="8" t="s">
        <v>733</v>
      </c>
      <c r="D30" s="10" t="s">
        <v>710</v>
      </c>
      <c r="E30" s="9" t="s">
        <v>350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3345</v>
      </c>
      <c r="C31" s="8" t="s">
        <v>733</v>
      </c>
      <c r="D31" s="10" t="s">
        <v>711</v>
      </c>
      <c r="E31" s="9" t="s">
        <v>112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3346</v>
      </c>
      <c r="C32" s="43" t="s">
        <v>733</v>
      </c>
      <c r="D32" s="10" t="s">
        <v>712</v>
      </c>
      <c r="E32" s="9" t="s">
        <v>1057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</sheetData>
  <sortState ref="B6:E33">
    <sortCondition ref="C6:C33"/>
    <sortCondition ref="B6:B33"/>
    <sortCondition ref="D6:D33"/>
  </sortState>
  <mergeCells count="4">
    <mergeCell ref="A1:R1"/>
    <mergeCell ref="A2:R2"/>
    <mergeCell ref="A3:R3"/>
    <mergeCell ref="C5:E5"/>
  </mergeCells>
  <pageMargins left="0.55000000000000004" right="0.31" top="0.33" bottom="0.3" header="0.3" footer="0.3"/>
  <pageSetup paperSize="9" scale="93" orientation="portrait" horizont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1:W32"/>
  <sheetViews>
    <sheetView view="pageBreakPreview" topLeftCell="A19" zoomScaleSheetLayoutView="100" workbookViewId="0">
      <selection activeCell="A6" sqref="A6:E32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"&amp;สถิติ!P27&amp;"  ,"&amp;สถิติ!P28</f>
        <v>ครูที่ปรึกษา  นายเอกชัย   ยาวิลาศ  ,นายวิสาร   โตบันลือภพ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 t="s">
        <v>736</v>
      </c>
      <c r="E5" s="90" t="s">
        <v>737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2443</v>
      </c>
      <c r="C6" s="8" t="s">
        <v>732</v>
      </c>
      <c r="D6" s="10" t="s">
        <v>713</v>
      </c>
      <c r="E6" s="9" t="s">
        <v>884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2479</v>
      </c>
      <c r="C7" s="8" t="s">
        <v>732</v>
      </c>
      <c r="D7" s="10" t="s">
        <v>714</v>
      </c>
      <c r="E7" s="9" t="s">
        <v>352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3">
        <v>3</v>
      </c>
      <c r="B8" s="7">
        <v>2527</v>
      </c>
      <c r="C8" s="8" t="s">
        <v>732</v>
      </c>
      <c r="D8" s="10" t="s">
        <v>714</v>
      </c>
      <c r="E8" s="9" t="s">
        <v>353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3">
        <v>4</v>
      </c>
      <c r="B9" s="7">
        <v>2540</v>
      </c>
      <c r="C9" s="8" t="s">
        <v>732</v>
      </c>
      <c r="D9" s="10" t="s">
        <v>715</v>
      </c>
      <c r="E9" s="9" t="s">
        <v>218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3">
        <v>5</v>
      </c>
      <c r="B10" s="7">
        <v>2544</v>
      </c>
      <c r="C10" s="8" t="s">
        <v>732</v>
      </c>
      <c r="D10" s="10" t="s">
        <v>716</v>
      </c>
      <c r="E10" s="9" t="s">
        <v>247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3">
        <v>6</v>
      </c>
      <c r="B11" s="7">
        <v>2545</v>
      </c>
      <c r="C11" s="8" t="s">
        <v>732</v>
      </c>
      <c r="D11" s="10" t="s">
        <v>717</v>
      </c>
      <c r="E11" s="9" t="s">
        <v>354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3">
        <v>7</v>
      </c>
      <c r="B12" s="7">
        <v>2657</v>
      </c>
      <c r="C12" s="8" t="s">
        <v>732</v>
      </c>
      <c r="D12" s="10" t="s">
        <v>622</v>
      </c>
      <c r="E12" s="9" t="s">
        <v>355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3">
        <v>8</v>
      </c>
      <c r="B13" s="7">
        <v>2665</v>
      </c>
      <c r="C13" s="8" t="s">
        <v>732</v>
      </c>
      <c r="D13" s="10" t="s">
        <v>668</v>
      </c>
      <c r="E13" s="9" t="s">
        <v>356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3">
        <v>9</v>
      </c>
      <c r="B14" s="7">
        <v>2666</v>
      </c>
      <c r="C14" s="8" t="s">
        <v>732</v>
      </c>
      <c r="D14" s="10" t="s">
        <v>1001</v>
      </c>
      <c r="E14" s="9" t="s">
        <v>1000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3">
        <v>10</v>
      </c>
      <c r="B15" s="7">
        <v>3254</v>
      </c>
      <c r="C15" s="8" t="s">
        <v>732</v>
      </c>
      <c r="D15" s="10" t="s">
        <v>718</v>
      </c>
      <c r="E15" s="9" t="s">
        <v>357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3">
        <v>11</v>
      </c>
      <c r="B16" s="7">
        <v>3293</v>
      </c>
      <c r="C16" s="8" t="s">
        <v>732</v>
      </c>
      <c r="D16" s="10" t="s">
        <v>462</v>
      </c>
      <c r="E16" s="9" t="s">
        <v>358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3">
        <v>12</v>
      </c>
      <c r="B17" s="7">
        <v>2529</v>
      </c>
      <c r="C17" s="8" t="s">
        <v>733</v>
      </c>
      <c r="D17" s="10" t="s">
        <v>719</v>
      </c>
      <c r="E17" s="9" t="s">
        <v>359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3">
        <v>13</v>
      </c>
      <c r="B18" s="7">
        <v>2533</v>
      </c>
      <c r="C18" s="8" t="s">
        <v>733</v>
      </c>
      <c r="D18" s="10" t="s">
        <v>720</v>
      </c>
      <c r="E18" s="9" t="s">
        <v>360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2551</v>
      </c>
      <c r="C19" s="8" t="s">
        <v>733</v>
      </c>
      <c r="D19" s="10" t="s">
        <v>721</v>
      </c>
      <c r="E19" s="9" t="s">
        <v>361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2553</v>
      </c>
      <c r="C20" s="8" t="s">
        <v>733</v>
      </c>
      <c r="D20" s="10" t="s">
        <v>722</v>
      </c>
      <c r="E20" s="9" t="s">
        <v>362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2658</v>
      </c>
      <c r="C21" s="8" t="s">
        <v>733</v>
      </c>
      <c r="D21" s="10" t="s">
        <v>434</v>
      </c>
      <c r="E21" s="9" t="s">
        <v>363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2661</v>
      </c>
      <c r="C22" s="8" t="s">
        <v>733</v>
      </c>
      <c r="D22" s="10" t="s">
        <v>723</v>
      </c>
      <c r="E22" s="9" t="s">
        <v>364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2663</v>
      </c>
      <c r="C23" s="8" t="s">
        <v>733</v>
      </c>
      <c r="D23" s="10" t="s">
        <v>724</v>
      </c>
      <c r="E23" s="9" t="s">
        <v>365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2668</v>
      </c>
      <c r="C24" s="8" t="s">
        <v>733</v>
      </c>
      <c r="D24" s="10" t="s">
        <v>725</v>
      </c>
      <c r="E24" s="9" t="s">
        <v>104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2838</v>
      </c>
      <c r="C25" s="8" t="s">
        <v>733</v>
      </c>
      <c r="D25" s="10" t="s">
        <v>726</v>
      </c>
      <c r="E25" s="9" t="s">
        <v>294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2847</v>
      </c>
      <c r="C26" s="8" t="s">
        <v>733</v>
      </c>
      <c r="D26" s="10" t="s">
        <v>727</v>
      </c>
      <c r="E26" s="9" t="s">
        <v>348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3194</v>
      </c>
      <c r="C27" s="8" t="s">
        <v>733</v>
      </c>
      <c r="D27" s="10" t="s">
        <v>728</v>
      </c>
      <c r="E27" s="9" t="s">
        <v>366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3255</v>
      </c>
      <c r="C28" s="8" t="s">
        <v>733</v>
      </c>
      <c r="D28" s="10" t="s">
        <v>638</v>
      </c>
      <c r="E28" s="9" t="s">
        <v>104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3349</v>
      </c>
      <c r="C29" s="8" t="s">
        <v>733</v>
      </c>
      <c r="D29" s="10" t="s">
        <v>1064</v>
      </c>
      <c r="E29" s="9" t="s">
        <v>325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3350</v>
      </c>
      <c r="C30" s="8" t="s">
        <v>733</v>
      </c>
      <c r="D30" s="10" t="s">
        <v>729</v>
      </c>
      <c r="E30" s="9" t="s">
        <v>327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3351</v>
      </c>
      <c r="C31" s="8" t="s">
        <v>733</v>
      </c>
      <c r="D31" s="10" t="s">
        <v>730</v>
      </c>
      <c r="E31" s="9" t="s">
        <v>367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3417</v>
      </c>
      <c r="C32" s="8" t="s">
        <v>733</v>
      </c>
      <c r="D32" s="10" t="s">
        <v>763</v>
      </c>
      <c r="E32" s="9" t="s">
        <v>764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</sheetData>
  <sortState ref="B2:E27">
    <sortCondition ref="C2:C27"/>
    <sortCondition ref="B2:B27"/>
  </sortState>
  <mergeCells count="4">
    <mergeCell ref="A1:R1"/>
    <mergeCell ref="A2:R2"/>
    <mergeCell ref="A3:R3"/>
    <mergeCell ref="C5:E5"/>
  </mergeCells>
  <pageMargins left="0.57999999999999996" right="0.33" top="0.37" bottom="0.32" header="0.3" footer="0.3"/>
  <pageSetup paperSize="9" scale="9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1:P32"/>
  <sheetViews>
    <sheetView tabSelected="1" zoomScale="145" zoomScaleNormal="145" zoomScaleSheetLayoutView="145" workbookViewId="0">
      <selection activeCell="P1" sqref="P1:P1048576"/>
    </sheetView>
  </sheetViews>
  <sheetFormatPr defaultRowHeight="18"/>
  <cols>
    <col min="1" max="1" width="4.25" style="20" customWidth="1"/>
    <col min="2" max="2" width="4.625" style="19" customWidth="1"/>
    <col min="3" max="5" width="4.625" style="20" customWidth="1"/>
    <col min="6" max="6" width="3.25" style="20" customWidth="1"/>
    <col min="7" max="10" width="4.625" style="20" customWidth="1"/>
    <col min="11" max="11" width="3.25" style="20" customWidth="1"/>
    <col min="12" max="12" width="4.875" style="20" bestFit="1" customWidth="1"/>
    <col min="13" max="13" width="14.375" style="20" customWidth="1"/>
    <col min="14" max="14" width="13.5" style="20" customWidth="1"/>
    <col min="15" max="15" width="3.875" style="20" customWidth="1"/>
    <col min="16" max="16" width="27.25" style="20" hidden="1" customWidth="1"/>
    <col min="17" max="16384" width="9" style="20"/>
  </cols>
  <sheetData>
    <row r="1" spans="2:16" ht="60.75" customHeight="1"/>
    <row r="2" spans="2:16" ht="21" customHeight="1"/>
    <row r="3" spans="2:16" ht="16.5" customHeight="1">
      <c r="B3" s="96" t="s">
        <v>1144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16" ht="16.5" customHeight="1">
      <c r="B4" s="97" t="s">
        <v>769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2:16" ht="16.5" customHeight="1">
      <c r="B5" s="55"/>
      <c r="C5" s="55"/>
      <c r="D5" s="55"/>
      <c r="E5" s="55"/>
      <c r="F5" s="55"/>
    </row>
    <row r="6" spans="2:16" ht="17.25" customHeight="1">
      <c r="B6" s="21" t="s">
        <v>734</v>
      </c>
      <c r="C6" s="21" t="s">
        <v>767</v>
      </c>
      <c r="D6" s="21" t="s">
        <v>766</v>
      </c>
      <c r="E6" s="21" t="s">
        <v>765</v>
      </c>
      <c r="F6" s="22"/>
      <c r="G6" s="21" t="s">
        <v>734</v>
      </c>
      <c r="H6" s="21" t="s">
        <v>767</v>
      </c>
      <c r="I6" s="21" t="s">
        <v>766</v>
      </c>
      <c r="J6" s="21" t="s">
        <v>765</v>
      </c>
      <c r="L6" s="56" t="s">
        <v>734</v>
      </c>
      <c r="M6" s="111" t="s">
        <v>1005</v>
      </c>
      <c r="N6" s="111"/>
    </row>
    <row r="7" spans="2:16" s="25" customFormat="1" ht="17.45" customHeight="1">
      <c r="B7" s="23" t="s">
        <v>770</v>
      </c>
      <c r="C7" s="23">
        <f>COUNTIF(อ1.1!$C$6:$C$37,"เด็กชาย")</f>
        <v>11</v>
      </c>
      <c r="D7" s="23">
        <f>COUNTIF(อ1.1!$C$7:$C$37,"เด็กหญิง")</f>
        <v>10</v>
      </c>
      <c r="E7" s="23">
        <f t="shared" ref="E7:E12" si="0">+C7+D7</f>
        <v>21</v>
      </c>
      <c r="F7" s="24"/>
      <c r="G7" s="23" t="s">
        <v>29</v>
      </c>
      <c r="H7" s="23">
        <f>COUNTIF(ป1.1!$C$6:$C$60,"เด็กชาย")</f>
        <v>15</v>
      </c>
      <c r="I7" s="23">
        <f>COUNTIF(ป1.1!$C$6:$C$60,"เด็กหญิง")</f>
        <v>17</v>
      </c>
      <c r="J7" s="23">
        <f t="shared" ref="J7:J8" si="1">SUM(H7:I7)</f>
        <v>32</v>
      </c>
      <c r="L7" s="26" t="s">
        <v>29</v>
      </c>
      <c r="M7" s="27" t="s">
        <v>1090</v>
      </c>
      <c r="N7" s="28" t="s">
        <v>11</v>
      </c>
      <c r="P7" s="25" t="s">
        <v>1384</v>
      </c>
    </row>
    <row r="8" spans="2:16" s="25" customFormat="1" ht="17.45" customHeight="1">
      <c r="B8" s="23" t="s">
        <v>771</v>
      </c>
      <c r="C8" s="23">
        <f>COUNTIF(อ1.2!$C$6:$C$36,"เด็กชาย")</f>
        <v>10</v>
      </c>
      <c r="D8" s="23">
        <f>COUNTIF(อ1.2!$C$6:$C$37,"เด็กหญิง")</f>
        <v>12</v>
      </c>
      <c r="E8" s="23">
        <f t="shared" si="0"/>
        <v>22</v>
      </c>
      <c r="F8" s="24"/>
      <c r="G8" s="23" t="s">
        <v>59</v>
      </c>
      <c r="H8" s="23">
        <f>COUNTIF(ป1.2!$C$6:$C$41,"เด็กชาย")</f>
        <v>13</v>
      </c>
      <c r="I8" s="23">
        <f>COUNTIF(ป1.2!$C$6:$C$41,"เด็กหญิง")</f>
        <v>17</v>
      </c>
      <c r="J8" s="23">
        <f t="shared" si="1"/>
        <v>30</v>
      </c>
      <c r="L8" s="29" t="s">
        <v>59</v>
      </c>
      <c r="M8" s="27" t="s">
        <v>1009</v>
      </c>
      <c r="N8" s="28" t="s">
        <v>1010</v>
      </c>
      <c r="P8" s="25" t="s">
        <v>1385</v>
      </c>
    </row>
    <row r="9" spans="2:16" s="25" customFormat="1" ht="17.45" customHeight="1">
      <c r="B9" s="23" t="s">
        <v>772</v>
      </c>
      <c r="C9" s="23">
        <f>COUNTIF(อ2.1!$C$6:$C$36,"เด็กชาย")</f>
        <v>12</v>
      </c>
      <c r="D9" s="23">
        <f>COUNTIF(อ2.1!$C$6:$C$38,"เด็กหญิง")</f>
        <v>18</v>
      </c>
      <c r="E9" s="23">
        <f t="shared" si="0"/>
        <v>30</v>
      </c>
      <c r="F9" s="24"/>
      <c r="G9" s="23" t="s">
        <v>89</v>
      </c>
      <c r="H9" s="23">
        <f>COUNTIF(ป2.1!$C$6:$C$42,"เด็กชาย")</f>
        <v>14</v>
      </c>
      <c r="I9" s="23">
        <f>COUNTIF(ป2.1!$C$6:$C$42,"เด็กหญิง")</f>
        <v>18</v>
      </c>
      <c r="J9" s="23">
        <f>SUM(H9:I9)</f>
        <v>32</v>
      </c>
      <c r="L9" s="29" t="s">
        <v>89</v>
      </c>
      <c r="M9" s="27" t="s">
        <v>1011</v>
      </c>
      <c r="N9" s="28" t="s">
        <v>1012</v>
      </c>
      <c r="P9" s="25" t="s">
        <v>1386</v>
      </c>
    </row>
    <row r="10" spans="2:16" s="25" customFormat="1" ht="17.45" customHeight="1">
      <c r="B10" s="23" t="s">
        <v>773</v>
      </c>
      <c r="C10" s="23">
        <f>COUNTIF(อ2.2!$C$6:$C$34,"เด็กชาย")</f>
        <v>9</v>
      </c>
      <c r="D10" s="23">
        <f>COUNTIF(อ2.2!$C$6:$C$37,"เด็กหญิง")</f>
        <v>17</v>
      </c>
      <c r="E10" s="23">
        <f t="shared" si="0"/>
        <v>26</v>
      </c>
      <c r="F10" s="24"/>
      <c r="G10" s="23" t="s">
        <v>114</v>
      </c>
      <c r="H10" s="23">
        <f>COUNTIF(ป2.2!$C$6:$C$42,"เด็กชาย")</f>
        <v>14</v>
      </c>
      <c r="I10" s="23">
        <f>COUNTIF(ป2.2!$C$6:$C$42,"เด็กหญิง")</f>
        <v>17</v>
      </c>
      <c r="J10" s="23">
        <f>SUM(H10:I10)</f>
        <v>31</v>
      </c>
      <c r="L10" s="29" t="s">
        <v>114</v>
      </c>
      <c r="M10" s="27" t="s">
        <v>1132</v>
      </c>
      <c r="N10" s="28" t="s">
        <v>1008</v>
      </c>
      <c r="P10" s="25" t="s">
        <v>1387</v>
      </c>
    </row>
    <row r="11" spans="2:16" s="25" customFormat="1" ht="17.45" customHeight="1">
      <c r="B11" s="23" t="s">
        <v>774</v>
      </c>
      <c r="C11" s="23">
        <f>COUNTIF(อ3.1!$C$6:$C$54,"เด็กชาย")</f>
        <v>9</v>
      </c>
      <c r="D11" s="23">
        <f>COUNTIF(อ3.1!$C$6:$C$54,"เด็กหญิง")</f>
        <v>9</v>
      </c>
      <c r="E11" s="23">
        <f t="shared" si="0"/>
        <v>18</v>
      </c>
      <c r="F11" s="24"/>
      <c r="G11" s="23" t="s">
        <v>115</v>
      </c>
      <c r="H11" s="23">
        <f>COUNTIF(ป3.1!$C$6:$C$43,"เด็กชาย")</f>
        <v>13</v>
      </c>
      <c r="I11" s="23">
        <f>COUNTIF(ป3.1!$C$6:$C$43,"เด็กหญิง")</f>
        <v>19</v>
      </c>
      <c r="J11" s="23">
        <f>SUM(H11:I11)</f>
        <v>32</v>
      </c>
      <c r="L11" s="29" t="s">
        <v>115</v>
      </c>
      <c r="M11" s="25" t="s">
        <v>1133</v>
      </c>
      <c r="N11" s="28" t="s">
        <v>118</v>
      </c>
      <c r="P11" s="25" t="s">
        <v>1388</v>
      </c>
    </row>
    <row r="12" spans="2:16" s="25" customFormat="1" ht="17.45" customHeight="1">
      <c r="B12" s="23" t="s">
        <v>775</v>
      </c>
      <c r="C12" s="23">
        <f>COUNTIF(อ3.2!$C$6:$C$56,"เด็กชาย")</f>
        <v>11</v>
      </c>
      <c r="D12" s="23">
        <f>COUNTIF(อ3.2!$C$6:$C$56,"เด็กหญิง")</f>
        <v>8</v>
      </c>
      <c r="E12" s="23">
        <f t="shared" si="0"/>
        <v>19</v>
      </c>
      <c r="F12" s="24"/>
      <c r="G12" s="23" t="s">
        <v>142</v>
      </c>
      <c r="H12" s="23">
        <f>COUNTIF(ป3.2!$C$6:$C$42,"เด็กชาย")</f>
        <v>14</v>
      </c>
      <c r="I12" s="23">
        <f>COUNTIF(ป3.2!$C$6:$C$42,"เด็กหญิง")</f>
        <v>18</v>
      </c>
      <c r="J12" s="23">
        <f>SUM(H12:I12)</f>
        <v>32</v>
      </c>
      <c r="L12" s="29" t="s">
        <v>142</v>
      </c>
      <c r="M12" s="27" t="s">
        <v>1013</v>
      </c>
      <c r="N12" s="28" t="s">
        <v>1014</v>
      </c>
      <c r="P12" s="25" t="s">
        <v>1389</v>
      </c>
    </row>
    <row r="13" spans="2:16" s="25" customFormat="1" ht="17.45" customHeight="1">
      <c r="B13" s="30" t="s">
        <v>765</v>
      </c>
      <c r="C13" s="30">
        <f>SUM(C7:C12)</f>
        <v>62</v>
      </c>
      <c r="D13" s="30">
        <f t="shared" ref="D13:E13" si="2">SUM(D7:D12)</f>
        <v>74</v>
      </c>
      <c r="E13" s="30">
        <f t="shared" si="2"/>
        <v>136</v>
      </c>
      <c r="F13" s="24"/>
      <c r="G13" s="30" t="s">
        <v>765</v>
      </c>
      <c r="H13" s="30">
        <f t="shared" ref="H13:I13" si="3">SUM(H7:H12)</f>
        <v>83</v>
      </c>
      <c r="I13" s="30">
        <f t="shared" si="3"/>
        <v>106</v>
      </c>
      <c r="J13" s="30">
        <f>SUM(J7:J12)</f>
        <v>189</v>
      </c>
      <c r="L13" s="29" t="s">
        <v>170</v>
      </c>
      <c r="M13" s="27" t="s">
        <v>1022</v>
      </c>
      <c r="N13" s="31" t="s">
        <v>257</v>
      </c>
      <c r="P13" s="25" t="s">
        <v>1390</v>
      </c>
    </row>
    <row r="14" spans="2:16">
      <c r="B14" s="20"/>
      <c r="L14" s="29" t="s">
        <v>170</v>
      </c>
      <c r="M14" s="27" t="s">
        <v>1142</v>
      </c>
      <c r="N14" s="31" t="s">
        <v>185</v>
      </c>
      <c r="P14" s="20" t="s">
        <v>1391</v>
      </c>
    </row>
    <row r="15" spans="2:16">
      <c r="B15" s="21" t="s">
        <v>734</v>
      </c>
      <c r="C15" s="21" t="s">
        <v>767</v>
      </c>
      <c r="D15" s="21" t="s">
        <v>766</v>
      </c>
      <c r="E15" s="21" t="s">
        <v>765</v>
      </c>
      <c r="G15" s="21" t="s">
        <v>734</v>
      </c>
      <c r="H15" s="21" t="s">
        <v>767</v>
      </c>
      <c r="I15" s="21" t="s">
        <v>766</v>
      </c>
      <c r="J15" s="21" t="s">
        <v>765</v>
      </c>
      <c r="L15" s="29" t="s">
        <v>199</v>
      </c>
      <c r="M15" s="27" t="s">
        <v>1023</v>
      </c>
      <c r="N15" s="31" t="s">
        <v>1024</v>
      </c>
      <c r="P15" s="20" t="s">
        <v>1392</v>
      </c>
    </row>
    <row r="16" spans="2:16">
      <c r="B16" s="23" t="s">
        <v>170</v>
      </c>
      <c r="C16" s="23">
        <f>COUNTIF(ป4.1!$C$6:$C$43,"เด็กชาย")</f>
        <v>17</v>
      </c>
      <c r="D16" s="23">
        <f>COUNTIF(ป4.1!$C$6:$C$43,"เด็กหญิง")</f>
        <v>18</v>
      </c>
      <c r="E16" s="23">
        <f t="shared" ref="E16:E21" si="4">SUM(C16:D16)</f>
        <v>35</v>
      </c>
      <c r="G16" s="23" t="s">
        <v>303</v>
      </c>
      <c r="H16" s="23">
        <f>COUNTIF(ม1.1!$C$6:$C$39,"เด็กชาย")</f>
        <v>18</v>
      </c>
      <c r="I16" s="23">
        <f>COUNTIF(ม1.1!$C$6:$C$39,"เด็กหญิง")</f>
        <v>16</v>
      </c>
      <c r="J16" s="23">
        <f t="shared" ref="J16:J20" si="5">SUM(H16:I16)</f>
        <v>34</v>
      </c>
      <c r="L16" s="29" t="s">
        <v>199</v>
      </c>
      <c r="M16" s="27" t="s">
        <v>1136</v>
      </c>
      <c r="N16" s="31" t="s">
        <v>1137</v>
      </c>
      <c r="P16" s="20" t="s">
        <v>1393</v>
      </c>
    </row>
    <row r="17" spans="2:16">
      <c r="B17" s="23" t="s">
        <v>199</v>
      </c>
      <c r="C17" s="23">
        <f>COUNTIF(ป4.2!$C$6:$C$43,"เด็กชาย")</f>
        <v>18</v>
      </c>
      <c r="D17" s="23">
        <f>COUNTIF(ป4.2!$C$6:$C$43,"เด็กหญิง")</f>
        <v>17</v>
      </c>
      <c r="E17" s="23">
        <f t="shared" si="4"/>
        <v>35</v>
      </c>
      <c r="G17" s="23" t="s">
        <v>330</v>
      </c>
      <c r="H17" s="23">
        <f>COUNTIF(ม1.2!$C$6:$C$41,"เด็กชาย")</f>
        <v>17</v>
      </c>
      <c r="I17" s="23">
        <f>COUNTIF(ม1.2!$C$6:$C$41,"เด็กหญิง")</f>
        <v>18</v>
      </c>
      <c r="J17" s="23">
        <f t="shared" si="5"/>
        <v>35</v>
      </c>
      <c r="L17" s="26" t="s">
        <v>222</v>
      </c>
      <c r="M17" s="27" t="s">
        <v>1015</v>
      </c>
      <c r="N17" s="28" t="s">
        <v>1016</v>
      </c>
      <c r="P17" s="20" t="s">
        <v>1394</v>
      </c>
    </row>
    <row r="18" spans="2:16">
      <c r="B18" s="23" t="s">
        <v>222</v>
      </c>
      <c r="C18" s="23">
        <f>COUNTIF(ป5.1!$C$6:$C$45,"เด็กชาย")</f>
        <v>16</v>
      </c>
      <c r="D18" s="23">
        <f>COUNTIF(ป5.1!$C$6:$C$45,"เด็กหญิง")</f>
        <v>21</v>
      </c>
      <c r="E18" s="23">
        <f t="shared" si="4"/>
        <v>37</v>
      </c>
      <c r="G18" s="23" t="s">
        <v>351</v>
      </c>
      <c r="H18" s="23">
        <f>COUNTIF(ม2.1!$C$6:$C$39,"เด็กชาย")</f>
        <v>15</v>
      </c>
      <c r="I18" s="23">
        <f>COUNTIF(ม2.1!$C$6:$C$39,"เด็กหญิง")</f>
        <v>15</v>
      </c>
      <c r="J18" s="23">
        <f t="shared" si="5"/>
        <v>30</v>
      </c>
      <c r="L18" s="26" t="s">
        <v>245</v>
      </c>
      <c r="M18" s="27" t="s">
        <v>1143</v>
      </c>
      <c r="N18" s="31" t="s">
        <v>1017</v>
      </c>
      <c r="P18" s="20" t="s">
        <v>1395</v>
      </c>
    </row>
    <row r="19" spans="2:16">
      <c r="B19" s="23" t="s">
        <v>245</v>
      </c>
      <c r="C19" s="23">
        <f>COUNTIF(ป5.2!$C$6:$C$41,"เด็กชาย")</f>
        <v>16</v>
      </c>
      <c r="D19" s="23">
        <f>COUNTIF(ป5.2!$C$6:$C$41,"เด็กหญิง")</f>
        <v>18</v>
      </c>
      <c r="E19" s="23">
        <f t="shared" si="4"/>
        <v>34</v>
      </c>
      <c r="G19" s="23" t="s">
        <v>368</v>
      </c>
      <c r="H19" s="23">
        <f>COUNTIF(ม2.2!$C$6:$C$43,"เด็กชาย")</f>
        <v>15</v>
      </c>
      <c r="I19" s="23">
        <f>COUNTIF(ม2.2!$C$6:$C$43,"เด็กหญิง")</f>
        <v>16</v>
      </c>
      <c r="J19" s="23">
        <f t="shared" si="5"/>
        <v>31</v>
      </c>
      <c r="L19" s="26" t="s">
        <v>265</v>
      </c>
      <c r="M19" s="27" t="s">
        <v>1018</v>
      </c>
      <c r="N19" s="31" t="s">
        <v>1019</v>
      </c>
      <c r="P19" s="20" t="s">
        <v>1396</v>
      </c>
    </row>
    <row r="20" spans="2:16">
      <c r="B20" s="23" t="s">
        <v>265</v>
      </c>
      <c r="C20" s="23">
        <f>COUNTIF(ป6.1!$C$6:$C$42,"เด็กชาย")</f>
        <v>22</v>
      </c>
      <c r="D20" s="23">
        <f>COUNTIF(ป6.1!$C$6:$C$42,"เด็กหญิง")</f>
        <v>7</v>
      </c>
      <c r="E20" s="23">
        <f t="shared" si="4"/>
        <v>29</v>
      </c>
      <c r="G20" s="23" t="s">
        <v>370</v>
      </c>
      <c r="H20" s="23">
        <f>COUNTIF(ม3.1!$C$6:$C$38,"เด็กชาย")</f>
        <v>10</v>
      </c>
      <c r="I20" s="23">
        <f>COUNTIF(ม3.1!$C$6:$C$38,"เด็กหญิง")</f>
        <v>17</v>
      </c>
      <c r="J20" s="23">
        <f t="shared" si="5"/>
        <v>27</v>
      </c>
      <c r="L20" s="26" t="s">
        <v>283</v>
      </c>
      <c r="M20" s="27" t="s">
        <v>1020</v>
      </c>
      <c r="N20" s="31" t="s">
        <v>1021</v>
      </c>
      <c r="P20" s="20" t="s">
        <v>1397</v>
      </c>
    </row>
    <row r="21" spans="2:16">
      <c r="B21" s="23" t="s">
        <v>283</v>
      </c>
      <c r="C21" s="23">
        <f>COUNTIF(ป6.2!$C$6:$C$41,"เด็กชาย")</f>
        <v>20</v>
      </c>
      <c r="D21" s="23">
        <f>COUNTIF(ป6.2!$C$6:$C$41,"เด็กหญิง")</f>
        <v>6</v>
      </c>
      <c r="E21" s="23">
        <f t="shared" si="4"/>
        <v>26</v>
      </c>
      <c r="G21" s="23" t="s">
        <v>371</v>
      </c>
      <c r="H21" s="23">
        <f>COUNTIF(ม3.2!$C$6:$C$40,"เด็กชาย")</f>
        <v>11</v>
      </c>
      <c r="I21" s="23">
        <f>COUNTIF(ม3.2!$C$6:$C$40,"เด็กหญิง")</f>
        <v>16</v>
      </c>
      <c r="J21" s="23">
        <f>SUM(H21:I21)</f>
        <v>27</v>
      </c>
      <c r="L21" s="26" t="s">
        <v>303</v>
      </c>
      <c r="M21" s="27" t="s">
        <v>1027</v>
      </c>
      <c r="N21" s="31" t="s">
        <v>253</v>
      </c>
      <c r="P21" s="20" t="s">
        <v>1398</v>
      </c>
    </row>
    <row r="22" spans="2:16">
      <c r="B22" s="30" t="s">
        <v>765</v>
      </c>
      <c r="C22" s="30">
        <f t="shared" ref="C22:D22" si="6">SUM(C16:C21)</f>
        <v>109</v>
      </c>
      <c r="D22" s="30">
        <f t="shared" si="6"/>
        <v>87</v>
      </c>
      <c r="E22" s="30">
        <f>SUM(E16:E21)</f>
        <v>196</v>
      </c>
      <c r="G22" s="30" t="s">
        <v>765</v>
      </c>
      <c r="H22" s="30">
        <f t="shared" ref="H22:I22" si="7">SUM(H16:H21)</f>
        <v>86</v>
      </c>
      <c r="I22" s="30">
        <f t="shared" si="7"/>
        <v>98</v>
      </c>
      <c r="J22" s="30">
        <f>SUM(J16:J21)</f>
        <v>184</v>
      </c>
      <c r="L22" s="26" t="s">
        <v>330</v>
      </c>
      <c r="M22" s="20" t="s">
        <v>1134</v>
      </c>
      <c r="N22" s="31" t="s">
        <v>1135</v>
      </c>
      <c r="P22" s="20" t="s">
        <v>1399</v>
      </c>
    </row>
    <row r="23" spans="2:16">
      <c r="B23" s="20"/>
      <c r="L23" s="26" t="s">
        <v>351</v>
      </c>
      <c r="M23" s="27" t="s">
        <v>1004</v>
      </c>
      <c r="N23" s="31" t="s">
        <v>1016</v>
      </c>
      <c r="P23" s="20" t="s">
        <v>1400</v>
      </c>
    </row>
    <row r="24" spans="2:16" ht="18" customHeight="1">
      <c r="B24" s="20"/>
      <c r="E24" s="101" t="s">
        <v>787</v>
      </c>
      <c r="F24" s="101"/>
      <c r="G24" s="106" t="s">
        <v>767</v>
      </c>
      <c r="H24" s="106"/>
      <c r="I24" s="106" t="s">
        <v>766</v>
      </c>
      <c r="J24" s="106"/>
      <c r="L24" s="26" t="s">
        <v>351</v>
      </c>
      <c r="M24" s="27" t="s">
        <v>1138</v>
      </c>
      <c r="N24" s="31" t="s">
        <v>1139</v>
      </c>
      <c r="P24" s="20" t="s">
        <v>1401</v>
      </c>
    </row>
    <row r="25" spans="2:16" ht="18" customHeight="1">
      <c r="B25" s="20"/>
      <c r="E25" s="101"/>
      <c r="F25" s="101"/>
      <c r="G25" s="106">
        <f>SUM(H22,C22,H13,C13)</f>
        <v>340</v>
      </c>
      <c r="H25" s="106"/>
      <c r="I25" s="106">
        <f>SUM(I22,D22,I13,D13)</f>
        <v>365</v>
      </c>
      <c r="J25" s="106"/>
      <c r="L25" s="26" t="s">
        <v>368</v>
      </c>
      <c r="M25" s="27" t="s">
        <v>1002</v>
      </c>
      <c r="N25" s="31" t="s">
        <v>1025</v>
      </c>
      <c r="P25" s="20" t="s">
        <v>1402</v>
      </c>
    </row>
    <row r="26" spans="2:16" ht="18" customHeight="1">
      <c r="B26" s="20"/>
      <c r="E26" s="101"/>
      <c r="F26" s="101"/>
      <c r="G26" s="112">
        <f>SUM(G25:J25)</f>
        <v>705</v>
      </c>
      <c r="H26" s="112"/>
      <c r="I26" s="112"/>
      <c r="J26" s="112"/>
      <c r="L26" s="26" t="s">
        <v>370</v>
      </c>
      <c r="M26" s="27" t="s">
        <v>1003</v>
      </c>
      <c r="N26" s="31" t="s">
        <v>888</v>
      </c>
      <c r="P26" s="20" t="s">
        <v>1403</v>
      </c>
    </row>
    <row r="27" spans="2:16">
      <c r="B27" s="20"/>
      <c r="E27" s="101"/>
      <c r="F27" s="101"/>
      <c r="G27" s="112"/>
      <c r="H27" s="112"/>
      <c r="I27" s="112"/>
      <c r="J27" s="112"/>
      <c r="L27" s="26" t="s">
        <v>371</v>
      </c>
      <c r="M27" s="27" t="s">
        <v>1026</v>
      </c>
      <c r="N27" s="31" t="s">
        <v>118</v>
      </c>
      <c r="P27" s="20" t="s">
        <v>1404</v>
      </c>
    </row>
    <row r="28" spans="2:16">
      <c r="B28" s="20"/>
      <c r="L28" s="26" t="s">
        <v>371</v>
      </c>
      <c r="M28" s="27" t="s">
        <v>1140</v>
      </c>
      <c r="N28" s="31" t="s">
        <v>1141</v>
      </c>
      <c r="P28" s="20" t="s">
        <v>1405</v>
      </c>
    </row>
    <row r="29" spans="2:16">
      <c r="C29" s="57"/>
      <c r="D29" s="57"/>
      <c r="E29" s="57"/>
      <c r="F29" s="57"/>
      <c r="G29" s="57"/>
      <c r="H29" s="57"/>
      <c r="I29" s="57"/>
      <c r="J29" s="57"/>
      <c r="K29" s="57"/>
    </row>
    <row r="30" spans="2:16">
      <c r="B30" s="110" t="s">
        <v>1456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2" spans="2:16">
      <c r="L32" s="57"/>
      <c r="M32" s="57"/>
    </row>
  </sheetData>
  <mergeCells count="10">
    <mergeCell ref="B30:N30"/>
    <mergeCell ref="B3:M3"/>
    <mergeCell ref="B4:M4"/>
    <mergeCell ref="G24:H24"/>
    <mergeCell ref="I24:J24"/>
    <mergeCell ref="G25:H25"/>
    <mergeCell ref="I25:J25"/>
    <mergeCell ref="M6:N6"/>
    <mergeCell ref="E24:F27"/>
    <mergeCell ref="G26:J27"/>
  </mergeCells>
  <pageMargins left="0.82677165354330717" right="0.11811023622047245" top="0.51181102362204722" bottom="0.15748031496062992" header="0.31496062992125984" footer="0.74803149606299213"/>
  <pageSetup paperSize="9" scale="105" orientation="portrait" horizont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3"/>
  <sheetViews>
    <sheetView topLeftCell="A4" workbookViewId="0">
      <selection activeCell="D17" sqref="D17"/>
    </sheetView>
  </sheetViews>
  <sheetFormatPr defaultRowHeight="14.25"/>
  <cols>
    <col min="3" max="4" width="12.375" customWidth="1"/>
    <col min="5" max="5" width="9" style="60"/>
    <col min="6" max="6" width="13" bestFit="1" customWidth="1"/>
  </cols>
  <sheetData>
    <row r="1" spans="1:8" ht="24">
      <c r="A1" s="36">
        <v>3291</v>
      </c>
      <c r="B1" s="37" t="s">
        <v>733</v>
      </c>
      <c r="C1" s="34" t="s">
        <v>786</v>
      </c>
      <c r="D1" s="35" t="s">
        <v>71</v>
      </c>
      <c r="E1" s="59" t="s">
        <v>1258</v>
      </c>
      <c r="F1" s="15" t="s">
        <v>1191</v>
      </c>
      <c r="H1" t="s">
        <v>1407</v>
      </c>
    </row>
    <row r="2" spans="1:8" ht="24">
      <c r="A2" s="36">
        <v>3319</v>
      </c>
      <c r="B2" s="37" t="s">
        <v>732</v>
      </c>
      <c r="C2" s="34" t="s">
        <v>459</v>
      </c>
      <c r="D2" s="35" t="s">
        <v>93</v>
      </c>
      <c r="E2" s="59" t="s">
        <v>1192</v>
      </c>
      <c r="F2" s="15" t="s">
        <v>1191</v>
      </c>
      <c r="H2" t="s">
        <v>1407</v>
      </c>
    </row>
    <row r="3" spans="1:8" ht="24">
      <c r="A3" s="36">
        <v>2875</v>
      </c>
      <c r="B3" s="37" t="s">
        <v>733</v>
      </c>
      <c r="C3" s="34" t="s">
        <v>636</v>
      </c>
      <c r="D3" s="35" t="s">
        <v>243</v>
      </c>
      <c r="E3" s="59" t="s">
        <v>1255</v>
      </c>
      <c r="F3" s="15" t="s">
        <v>1256</v>
      </c>
      <c r="H3" t="s">
        <v>1407</v>
      </c>
    </row>
    <row r="4" spans="1:8" ht="24">
      <c r="A4" s="36">
        <v>3126</v>
      </c>
      <c r="B4" s="37" t="s">
        <v>732</v>
      </c>
      <c r="C4" s="34" t="s">
        <v>416</v>
      </c>
      <c r="D4" s="35" t="s">
        <v>46</v>
      </c>
      <c r="E4" s="59" t="s">
        <v>1257</v>
      </c>
      <c r="F4" s="15" t="s">
        <v>1256</v>
      </c>
      <c r="H4" t="s">
        <v>1407</v>
      </c>
    </row>
    <row r="5" spans="1:8" ht="24">
      <c r="A5" s="36">
        <v>3452</v>
      </c>
      <c r="B5" s="37" t="s">
        <v>732</v>
      </c>
      <c r="C5" s="34" t="s">
        <v>579</v>
      </c>
      <c r="D5" s="35" t="s">
        <v>186</v>
      </c>
      <c r="E5" s="59" t="s">
        <v>1258</v>
      </c>
      <c r="F5" s="15" t="s">
        <v>1256</v>
      </c>
      <c r="H5" t="s">
        <v>1407</v>
      </c>
    </row>
    <row r="6" spans="1:8" ht="24">
      <c r="A6" s="36">
        <v>3202</v>
      </c>
      <c r="B6" s="37" t="s">
        <v>732</v>
      </c>
      <c r="C6" s="34" t="s">
        <v>895</v>
      </c>
      <c r="D6" s="35" t="s">
        <v>794</v>
      </c>
      <c r="E6" s="59" t="s">
        <v>1408</v>
      </c>
      <c r="F6" s="15" t="s">
        <v>1409</v>
      </c>
      <c r="H6" t="s">
        <v>1432</v>
      </c>
    </row>
    <row r="7" spans="1:8" ht="24">
      <c r="A7" s="7">
        <v>3348</v>
      </c>
      <c r="B7" s="8" t="s">
        <v>732</v>
      </c>
      <c r="C7" s="10" t="s">
        <v>697</v>
      </c>
      <c r="D7" s="9" t="s">
        <v>338</v>
      </c>
      <c r="E7" s="59" t="s">
        <v>351</v>
      </c>
    </row>
    <row r="8" spans="1:8" ht="24">
      <c r="A8" s="7">
        <v>2868</v>
      </c>
      <c r="B8" s="43" t="s">
        <v>732</v>
      </c>
      <c r="C8" s="10" t="s">
        <v>537</v>
      </c>
      <c r="D8" s="9" t="s">
        <v>144</v>
      </c>
      <c r="E8" s="59" t="s">
        <v>1258</v>
      </c>
      <c r="F8" s="15" t="s">
        <v>1416</v>
      </c>
      <c r="H8" t="s">
        <v>1407</v>
      </c>
    </row>
    <row r="9" spans="1:8" ht="24">
      <c r="A9" s="7">
        <v>3544</v>
      </c>
      <c r="B9" s="8" t="s">
        <v>733</v>
      </c>
      <c r="C9" s="10" t="s">
        <v>999</v>
      </c>
      <c r="D9" s="9" t="s">
        <v>31</v>
      </c>
      <c r="E9" s="41" t="s">
        <v>1453</v>
      </c>
      <c r="F9" s="15" t="s">
        <v>1445</v>
      </c>
      <c r="H9" t="s">
        <v>1432</v>
      </c>
    </row>
    <row r="10" spans="1:8" ht="24">
      <c r="A10" s="7">
        <v>3357</v>
      </c>
      <c r="B10" s="8" t="s">
        <v>733</v>
      </c>
      <c r="C10" s="10" t="s">
        <v>936</v>
      </c>
      <c r="D10" s="9" t="s">
        <v>835</v>
      </c>
      <c r="E10" s="41" t="s">
        <v>1446</v>
      </c>
      <c r="F10" s="15" t="s">
        <v>1448</v>
      </c>
      <c r="H10" t="s">
        <v>1432</v>
      </c>
    </row>
    <row r="11" spans="1:8" ht="24">
      <c r="A11" s="7" t="s">
        <v>1300</v>
      </c>
      <c r="B11" s="8" t="s">
        <v>733</v>
      </c>
      <c r="C11" s="10" t="s">
        <v>1301</v>
      </c>
      <c r="D11" s="9" t="s">
        <v>86</v>
      </c>
      <c r="E11" s="59" t="s">
        <v>303</v>
      </c>
      <c r="F11" s="15" t="s">
        <v>1448</v>
      </c>
      <c r="H11" t="s">
        <v>1432</v>
      </c>
    </row>
    <row r="12" spans="1:8" ht="24">
      <c r="A12" s="7">
        <v>3220</v>
      </c>
      <c r="B12" s="43" t="s">
        <v>733</v>
      </c>
      <c r="C12" s="10" t="s">
        <v>919</v>
      </c>
      <c r="D12" s="34" t="s">
        <v>11</v>
      </c>
      <c r="E12" s="59" t="s">
        <v>29</v>
      </c>
      <c r="F12" s="15" t="s">
        <v>1448</v>
      </c>
      <c r="H12" t="s">
        <v>1432</v>
      </c>
    </row>
    <row r="13" spans="1:8" ht="24">
      <c r="A13" s="7">
        <v>3460</v>
      </c>
      <c r="B13" s="8" t="s">
        <v>733</v>
      </c>
      <c r="C13" s="10" t="s">
        <v>441</v>
      </c>
      <c r="D13" s="9" t="s">
        <v>75</v>
      </c>
      <c r="E13" s="59" t="s">
        <v>115</v>
      </c>
      <c r="F13" s="15" t="s">
        <v>1448</v>
      </c>
      <c r="H13" t="s">
        <v>1452</v>
      </c>
    </row>
    <row r="14" spans="1:8" ht="24">
      <c r="A14" s="7">
        <v>3561</v>
      </c>
      <c r="B14" s="43" t="s">
        <v>733</v>
      </c>
      <c r="C14" s="10" t="s">
        <v>1074</v>
      </c>
      <c r="D14" s="9" t="s">
        <v>1075</v>
      </c>
      <c r="E14" s="41" t="s">
        <v>1454</v>
      </c>
      <c r="F14" s="15" t="s">
        <v>1448</v>
      </c>
      <c r="H14" t="s">
        <v>1432</v>
      </c>
    </row>
    <row r="15" spans="1:8" ht="24">
      <c r="A15" s="36">
        <v>3613</v>
      </c>
      <c r="B15" s="37" t="s">
        <v>733</v>
      </c>
      <c r="C15" s="34" t="s">
        <v>1092</v>
      </c>
      <c r="D15" s="35" t="s">
        <v>1093</v>
      </c>
      <c r="E15" s="59" t="s">
        <v>59</v>
      </c>
      <c r="F15" s="15" t="s">
        <v>1448</v>
      </c>
      <c r="H15" t="s">
        <v>1432</v>
      </c>
    </row>
    <row r="16" spans="1:8" ht="24">
      <c r="A16" s="52"/>
      <c r="B16" s="81"/>
      <c r="C16" s="46"/>
      <c r="D16" s="46"/>
      <c r="E16" s="82"/>
      <c r="F16" s="83"/>
    </row>
    <row r="17" spans="1:6" ht="24">
      <c r="A17" s="52"/>
      <c r="B17" s="81"/>
      <c r="C17" s="46"/>
      <c r="D17" s="46"/>
      <c r="E17" s="82"/>
      <c r="F17" s="83"/>
    </row>
    <row r="18" spans="1:6" ht="24">
      <c r="A18" s="52"/>
      <c r="B18" s="81"/>
      <c r="C18" s="46"/>
      <c r="D18" s="46"/>
      <c r="E18" s="82"/>
      <c r="F18" s="83"/>
    </row>
    <row r="19" spans="1:6" ht="24">
      <c r="A19" s="52"/>
      <c r="B19" s="81"/>
      <c r="C19" s="46"/>
      <c r="D19" s="46"/>
      <c r="E19" s="82"/>
      <c r="F19" s="83"/>
    </row>
    <row r="20" spans="1:6" ht="24">
      <c r="A20" s="52"/>
      <c r="B20" s="81"/>
      <c r="C20" s="46"/>
      <c r="D20" s="46"/>
      <c r="E20" s="82"/>
      <c r="F20" s="83"/>
    </row>
    <row r="21" spans="1:6" ht="24">
      <c r="A21" s="52"/>
      <c r="B21" s="81"/>
      <c r="C21" s="46"/>
      <c r="D21" s="46"/>
      <c r="E21" s="82"/>
      <c r="F21" s="83"/>
    </row>
    <row r="23" spans="1:6" ht="24">
      <c r="A23" s="7">
        <v>2813</v>
      </c>
      <c r="B23" s="43" t="s">
        <v>732</v>
      </c>
      <c r="C23" s="10" t="s">
        <v>1410</v>
      </c>
      <c r="D23" s="9" t="s">
        <v>1411</v>
      </c>
      <c r="E23" s="59" t="s">
        <v>370</v>
      </c>
      <c r="F23" s="15" t="s">
        <v>1412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38"/>
  <sheetViews>
    <sheetView topLeftCell="A7" zoomScale="115" zoomScaleNormal="115" workbookViewId="0">
      <selection activeCell="K15" sqref="K15"/>
    </sheetView>
  </sheetViews>
  <sheetFormatPr defaultRowHeight="14.25"/>
  <cols>
    <col min="4" max="4" width="13" bestFit="1" customWidth="1"/>
  </cols>
  <sheetData>
    <row r="1" spans="1:6" ht="24">
      <c r="A1" s="61">
        <v>3620</v>
      </c>
      <c r="B1" s="62" t="s">
        <v>732</v>
      </c>
      <c r="C1" s="63" t="s">
        <v>1193</v>
      </c>
      <c r="D1" s="64" t="s">
        <v>1194</v>
      </c>
      <c r="E1" s="65" t="s">
        <v>1076</v>
      </c>
      <c r="F1" s="7" t="s">
        <v>1420</v>
      </c>
    </row>
    <row r="2" spans="1:6" ht="24">
      <c r="A2" s="61">
        <v>3621</v>
      </c>
      <c r="B2" s="62" t="s">
        <v>732</v>
      </c>
      <c r="C2" s="63" t="s">
        <v>1195</v>
      </c>
      <c r="D2" s="64" t="s">
        <v>1196</v>
      </c>
      <c r="E2" s="65" t="s">
        <v>1078</v>
      </c>
      <c r="F2" s="7" t="s">
        <v>1420</v>
      </c>
    </row>
    <row r="3" spans="1:6" ht="24">
      <c r="A3" s="61">
        <v>3622</v>
      </c>
      <c r="B3" s="62" t="s">
        <v>732</v>
      </c>
      <c r="C3" s="63" t="s">
        <v>1197</v>
      </c>
      <c r="D3" s="64" t="s">
        <v>1198</v>
      </c>
      <c r="E3" s="65" t="s">
        <v>1080</v>
      </c>
      <c r="F3" s="7" t="s">
        <v>1420</v>
      </c>
    </row>
    <row r="4" spans="1:6" ht="24">
      <c r="A4" s="61">
        <v>3623</v>
      </c>
      <c r="B4" s="62" t="s">
        <v>732</v>
      </c>
      <c r="C4" s="63" t="s">
        <v>1199</v>
      </c>
      <c r="D4" s="64" t="s">
        <v>86</v>
      </c>
      <c r="E4" s="65" t="s">
        <v>1077</v>
      </c>
      <c r="F4" s="7" t="s">
        <v>1420</v>
      </c>
    </row>
    <row r="5" spans="1:6" ht="24">
      <c r="A5" s="61">
        <v>3624</v>
      </c>
      <c r="B5" s="62" t="s">
        <v>732</v>
      </c>
      <c r="C5" s="63" t="s">
        <v>1200</v>
      </c>
      <c r="D5" s="64" t="s">
        <v>869</v>
      </c>
      <c r="E5" s="65" t="s">
        <v>1081</v>
      </c>
      <c r="F5" s="7" t="s">
        <v>1420</v>
      </c>
    </row>
    <row r="6" spans="1:6" ht="24">
      <c r="A6" s="61">
        <v>3625</v>
      </c>
      <c r="B6" s="62" t="s">
        <v>732</v>
      </c>
      <c r="C6" s="63" t="s">
        <v>1201</v>
      </c>
      <c r="D6" s="64" t="s">
        <v>35</v>
      </c>
      <c r="E6" s="65" t="s">
        <v>1080</v>
      </c>
      <c r="F6" s="7" t="s">
        <v>1420</v>
      </c>
    </row>
    <row r="7" spans="1:6" ht="24">
      <c r="A7" s="61">
        <v>3626</v>
      </c>
      <c r="B7" s="62" t="s">
        <v>732</v>
      </c>
      <c r="C7" s="63" t="s">
        <v>1202</v>
      </c>
      <c r="D7" s="64" t="s">
        <v>1203</v>
      </c>
      <c r="E7" s="65" t="s">
        <v>1076</v>
      </c>
      <c r="F7" s="7" t="s">
        <v>1420</v>
      </c>
    </row>
    <row r="8" spans="1:6" ht="24">
      <c r="A8" s="61">
        <v>3627</v>
      </c>
      <c r="B8" s="62" t="s">
        <v>732</v>
      </c>
      <c r="C8" s="63" t="s">
        <v>214</v>
      </c>
      <c r="D8" s="64" t="s">
        <v>318</v>
      </c>
      <c r="E8" s="65" t="s">
        <v>1078</v>
      </c>
      <c r="F8" s="7" t="s">
        <v>1420</v>
      </c>
    </row>
    <row r="9" spans="1:6" ht="24">
      <c r="A9" s="61">
        <v>3628</v>
      </c>
      <c r="B9" s="62" t="s">
        <v>732</v>
      </c>
      <c r="C9" s="63" t="s">
        <v>1204</v>
      </c>
      <c r="D9" s="64" t="s">
        <v>254</v>
      </c>
      <c r="E9" s="65" t="s">
        <v>1083</v>
      </c>
      <c r="F9" s="7" t="s">
        <v>1420</v>
      </c>
    </row>
    <row r="10" spans="1:6" ht="24">
      <c r="A10" s="61">
        <v>3629</v>
      </c>
      <c r="B10" s="62" t="s">
        <v>732</v>
      </c>
      <c r="C10" s="63" t="s">
        <v>653</v>
      </c>
      <c r="D10" s="64" t="s">
        <v>1205</v>
      </c>
      <c r="E10" s="65" t="s">
        <v>1079</v>
      </c>
      <c r="F10" s="7" t="s">
        <v>1420</v>
      </c>
    </row>
    <row r="11" spans="1:6" ht="24">
      <c r="A11" s="61">
        <v>3630</v>
      </c>
      <c r="B11" s="62" t="s">
        <v>733</v>
      </c>
      <c r="C11" s="63" t="s">
        <v>1206</v>
      </c>
      <c r="D11" s="64" t="s">
        <v>129</v>
      </c>
      <c r="E11" s="65" t="s">
        <v>1084</v>
      </c>
      <c r="F11" s="7" t="s">
        <v>1420</v>
      </c>
    </row>
    <row r="12" spans="1:6" ht="24">
      <c r="A12" s="61">
        <v>3631</v>
      </c>
      <c r="B12" s="62" t="s">
        <v>733</v>
      </c>
      <c r="C12" s="63" t="s">
        <v>1207</v>
      </c>
      <c r="D12" s="64" t="s">
        <v>1208</v>
      </c>
      <c r="E12" s="65" t="s">
        <v>1084</v>
      </c>
      <c r="F12" s="7" t="s">
        <v>1420</v>
      </c>
    </row>
    <row r="13" spans="1:6" ht="24">
      <c r="A13" s="61">
        <v>3632</v>
      </c>
      <c r="B13" s="62" t="s">
        <v>733</v>
      </c>
      <c r="C13" s="72" t="s">
        <v>1417</v>
      </c>
      <c r="D13" s="64" t="s">
        <v>1137</v>
      </c>
      <c r="E13" s="65" t="s">
        <v>1083</v>
      </c>
      <c r="F13" s="7" t="s">
        <v>1420</v>
      </c>
    </row>
    <row r="14" spans="1:6" ht="24">
      <c r="A14" s="61">
        <v>3633</v>
      </c>
      <c r="B14" s="62" t="s">
        <v>733</v>
      </c>
      <c r="C14" s="63" t="s">
        <v>1209</v>
      </c>
      <c r="D14" s="64" t="s">
        <v>1210</v>
      </c>
      <c r="E14" s="65" t="s">
        <v>1076</v>
      </c>
      <c r="F14" s="7" t="s">
        <v>1420</v>
      </c>
    </row>
    <row r="15" spans="1:6" ht="24">
      <c r="A15" s="61">
        <v>3634</v>
      </c>
      <c r="B15" s="62" t="s">
        <v>733</v>
      </c>
      <c r="C15" s="63" t="s">
        <v>658</v>
      </c>
      <c r="D15" s="64" t="s">
        <v>1211</v>
      </c>
      <c r="E15" s="65" t="s">
        <v>1080</v>
      </c>
      <c r="F15" s="7" t="s">
        <v>1420</v>
      </c>
    </row>
    <row r="16" spans="1:6" ht="24">
      <c r="A16" s="61">
        <v>3635</v>
      </c>
      <c r="B16" s="62" t="s">
        <v>733</v>
      </c>
      <c r="C16" s="63" t="s">
        <v>1212</v>
      </c>
      <c r="D16" s="64" t="s">
        <v>1213</v>
      </c>
      <c r="E16" s="65" t="s">
        <v>1078</v>
      </c>
      <c r="F16" s="7" t="s">
        <v>1420</v>
      </c>
    </row>
    <row r="17" spans="1:6" ht="24">
      <c r="A17" s="61">
        <v>3636</v>
      </c>
      <c r="B17" s="62" t="s">
        <v>733</v>
      </c>
      <c r="C17" s="63" t="s">
        <v>1214</v>
      </c>
      <c r="D17" s="64" t="s">
        <v>1215</v>
      </c>
      <c r="E17" s="65" t="s">
        <v>1082</v>
      </c>
      <c r="F17" s="7" t="s">
        <v>1420</v>
      </c>
    </row>
    <row r="18" spans="1:6" ht="24">
      <c r="A18" s="61">
        <v>3637</v>
      </c>
      <c r="B18" s="62" t="s">
        <v>733</v>
      </c>
      <c r="C18" s="63" t="s">
        <v>1216</v>
      </c>
      <c r="D18" s="64" t="s">
        <v>1217</v>
      </c>
      <c r="E18" s="65" t="s">
        <v>1080</v>
      </c>
      <c r="F18" s="7" t="s">
        <v>1420</v>
      </c>
    </row>
    <row r="19" spans="1:6" ht="24">
      <c r="A19" s="61">
        <v>3638</v>
      </c>
      <c r="B19" s="62" t="s">
        <v>733</v>
      </c>
      <c r="C19" s="63" t="s">
        <v>1218</v>
      </c>
      <c r="D19" s="64" t="s">
        <v>211</v>
      </c>
      <c r="E19" s="65" t="s">
        <v>1077</v>
      </c>
      <c r="F19" s="7" t="s">
        <v>1420</v>
      </c>
    </row>
    <row r="20" spans="1:6" ht="24">
      <c r="A20" s="61">
        <v>3639</v>
      </c>
      <c r="B20" s="62" t="s">
        <v>733</v>
      </c>
      <c r="C20" s="63" t="s">
        <v>1219</v>
      </c>
      <c r="D20" s="64" t="s">
        <v>1220</v>
      </c>
      <c r="E20" s="65" t="s">
        <v>1079</v>
      </c>
      <c r="F20" s="7" t="s">
        <v>1420</v>
      </c>
    </row>
    <row r="21" spans="1:6" ht="24">
      <c r="A21" s="61">
        <v>3640</v>
      </c>
      <c r="B21" s="62" t="s">
        <v>732</v>
      </c>
      <c r="C21" s="63" t="s">
        <v>1221</v>
      </c>
      <c r="D21" s="64" t="s">
        <v>1222</v>
      </c>
      <c r="E21" s="65" t="s">
        <v>1081</v>
      </c>
      <c r="F21" s="7" t="s">
        <v>1421</v>
      </c>
    </row>
    <row r="22" spans="1:6" ht="24">
      <c r="A22" s="61">
        <v>3641</v>
      </c>
      <c r="B22" s="62" t="s">
        <v>732</v>
      </c>
      <c r="C22" s="63" t="s">
        <v>1223</v>
      </c>
      <c r="D22" s="64" t="s">
        <v>8</v>
      </c>
      <c r="E22" s="65" t="s">
        <v>1084</v>
      </c>
      <c r="F22" s="7" t="s">
        <v>1421</v>
      </c>
    </row>
    <row r="23" spans="1:6" ht="24">
      <c r="A23" s="61">
        <v>3642</v>
      </c>
      <c r="B23" s="62" t="s">
        <v>732</v>
      </c>
      <c r="C23" s="63" t="s">
        <v>1224</v>
      </c>
      <c r="D23" s="64" t="s">
        <v>153</v>
      </c>
      <c r="E23" s="65" t="s">
        <v>1079</v>
      </c>
      <c r="F23" s="7" t="s">
        <v>1421</v>
      </c>
    </row>
    <row r="24" spans="1:6" ht="24">
      <c r="A24" s="61">
        <v>3643</v>
      </c>
      <c r="B24" s="62" t="s">
        <v>732</v>
      </c>
      <c r="C24" s="63" t="s">
        <v>1225</v>
      </c>
      <c r="D24" s="64" t="s">
        <v>242</v>
      </c>
      <c r="E24" s="65" t="s">
        <v>1082</v>
      </c>
      <c r="F24" s="7" t="s">
        <v>1421</v>
      </c>
    </row>
    <row r="25" spans="1:6" ht="24">
      <c r="A25" s="61">
        <v>3644</v>
      </c>
      <c r="B25" s="62" t="s">
        <v>732</v>
      </c>
      <c r="C25" s="63" t="s">
        <v>1226</v>
      </c>
      <c r="D25" s="64" t="s">
        <v>1227</v>
      </c>
      <c r="E25" s="65" t="s">
        <v>1081</v>
      </c>
      <c r="F25" s="7" t="s">
        <v>1421</v>
      </c>
    </row>
    <row r="26" spans="1:6" ht="24">
      <c r="A26" s="61">
        <v>3645</v>
      </c>
      <c r="B26" s="62" t="s">
        <v>732</v>
      </c>
      <c r="C26" s="63" t="s">
        <v>1228</v>
      </c>
      <c r="D26" s="64" t="s">
        <v>1229</v>
      </c>
      <c r="E26" s="65" t="s">
        <v>1082</v>
      </c>
      <c r="F26" s="7" t="s">
        <v>1421</v>
      </c>
    </row>
    <row r="27" spans="1:6" ht="24">
      <c r="A27" s="61">
        <v>3646</v>
      </c>
      <c r="B27" s="62" t="s">
        <v>732</v>
      </c>
      <c r="C27" s="63" t="s">
        <v>1230</v>
      </c>
      <c r="D27" s="64" t="s">
        <v>1231</v>
      </c>
      <c r="E27" s="65" t="s">
        <v>1082</v>
      </c>
      <c r="F27" s="7" t="s">
        <v>1421</v>
      </c>
    </row>
    <row r="28" spans="1:6" ht="24">
      <c r="A28" s="61">
        <v>3647</v>
      </c>
      <c r="B28" s="62" t="s">
        <v>732</v>
      </c>
      <c r="C28" s="63" t="s">
        <v>604</v>
      </c>
      <c r="D28" s="64" t="s">
        <v>1232</v>
      </c>
      <c r="E28" s="65" t="s">
        <v>1083</v>
      </c>
      <c r="F28" s="7" t="s">
        <v>1421</v>
      </c>
    </row>
    <row r="29" spans="1:6" ht="24">
      <c r="A29" s="61">
        <v>3648</v>
      </c>
      <c r="B29" s="62" t="s">
        <v>732</v>
      </c>
      <c r="C29" s="63" t="s">
        <v>668</v>
      </c>
      <c r="D29" s="64" t="s">
        <v>224</v>
      </c>
      <c r="E29" s="65" t="s">
        <v>1076</v>
      </c>
      <c r="F29" s="7" t="s">
        <v>1421</v>
      </c>
    </row>
    <row r="30" spans="1:6" ht="24">
      <c r="A30" s="61">
        <v>3649</v>
      </c>
      <c r="B30" s="62" t="s">
        <v>733</v>
      </c>
      <c r="C30" s="63" t="s">
        <v>1248</v>
      </c>
      <c r="D30" s="64" t="s">
        <v>1249</v>
      </c>
      <c r="E30" s="65" t="s">
        <v>1082</v>
      </c>
      <c r="F30" s="7" t="s">
        <v>1421</v>
      </c>
    </row>
    <row r="31" spans="1:6" ht="24">
      <c r="A31" s="61">
        <v>3650</v>
      </c>
      <c r="B31" s="62" t="s">
        <v>733</v>
      </c>
      <c r="C31" s="63" t="s">
        <v>1233</v>
      </c>
      <c r="D31" s="64" t="s">
        <v>1234</v>
      </c>
      <c r="E31" s="65" t="s">
        <v>1081</v>
      </c>
      <c r="F31" s="7" t="s">
        <v>1421</v>
      </c>
    </row>
    <row r="32" spans="1:6" ht="24">
      <c r="A32" s="61">
        <v>3651</v>
      </c>
      <c r="B32" s="62" t="s">
        <v>733</v>
      </c>
      <c r="C32" s="63" t="s">
        <v>1235</v>
      </c>
      <c r="D32" s="64" t="s">
        <v>1236</v>
      </c>
      <c r="E32" s="65" t="s">
        <v>1077</v>
      </c>
      <c r="F32" s="7" t="s">
        <v>1421</v>
      </c>
    </row>
    <row r="33" spans="1:6" ht="24">
      <c r="A33" s="61">
        <v>3652</v>
      </c>
      <c r="B33" s="62" t="s">
        <v>733</v>
      </c>
      <c r="C33" s="63" t="s">
        <v>1237</v>
      </c>
      <c r="D33" s="64" t="s">
        <v>1238</v>
      </c>
      <c r="E33" s="65" t="s">
        <v>1077</v>
      </c>
      <c r="F33" s="7" t="s">
        <v>1421</v>
      </c>
    </row>
    <row r="34" spans="1:6" ht="24">
      <c r="A34" s="61">
        <v>3653</v>
      </c>
      <c r="B34" s="62" t="s">
        <v>733</v>
      </c>
      <c r="C34" s="63" t="s">
        <v>1239</v>
      </c>
      <c r="D34" s="64" t="s">
        <v>1220</v>
      </c>
      <c r="E34" s="65" t="s">
        <v>1078</v>
      </c>
      <c r="F34" s="7" t="s">
        <v>1421</v>
      </c>
    </row>
    <row r="35" spans="1:6" ht="24">
      <c r="A35" s="61">
        <v>3654</v>
      </c>
      <c r="B35" s="62" t="s">
        <v>733</v>
      </c>
      <c r="C35" s="63" t="s">
        <v>1240</v>
      </c>
      <c r="D35" s="64" t="s">
        <v>1241</v>
      </c>
      <c r="E35" s="65" t="s">
        <v>1082</v>
      </c>
      <c r="F35" s="7" t="s">
        <v>1421</v>
      </c>
    </row>
    <row r="36" spans="1:6" ht="24">
      <c r="A36" s="61">
        <v>3655</v>
      </c>
      <c r="B36" s="62" t="s">
        <v>733</v>
      </c>
      <c r="C36" s="72" t="s">
        <v>1418</v>
      </c>
      <c r="D36" s="64" t="s">
        <v>1242</v>
      </c>
      <c r="E36" s="65" t="s">
        <v>1083</v>
      </c>
      <c r="F36" s="7" t="s">
        <v>1421</v>
      </c>
    </row>
    <row r="37" spans="1:6" ht="24">
      <c r="A37" s="61">
        <v>3656</v>
      </c>
      <c r="B37" s="62" t="s">
        <v>733</v>
      </c>
      <c r="C37" s="63" t="s">
        <v>1243</v>
      </c>
      <c r="D37" s="64" t="s">
        <v>165</v>
      </c>
      <c r="E37" s="65" t="s">
        <v>1080</v>
      </c>
      <c r="F37" s="7" t="s">
        <v>1421</v>
      </c>
    </row>
    <row r="38" spans="1:6" ht="24">
      <c r="A38" s="61">
        <v>3657</v>
      </c>
      <c r="B38" s="62" t="s">
        <v>733</v>
      </c>
      <c r="C38" s="63" t="s">
        <v>1244</v>
      </c>
      <c r="D38" s="64" t="s">
        <v>130</v>
      </c>
      <c r="E38" s="65" t="s">
        <v>1084</v>
      </c>
      <c r="F38" s="7" t="s">
        <v>1421</v>
      </c>
    </row>
    <row r="39" spans="1:6" ht="24">
      <c r="A39" s="61">
        <v>3658</v>
      </c>
      <c r="B39" s="62" t="s">
        <v>733</v>
      </c>
      <c r="C39" s="63" t="s">
        <v>1245</v>
      </c>
      <c r="D39" s="64" t="s">
        <v>1246</v>
      </c>
      <c r="E39" s="65" t="s">
        <v>1079</v>
      </c>
      <c r="F39" s="7" t="s">
        <v>1421</v>
      </c>
    </row>
    <row r="40" spans="1:6" ht="24">
      <c r="A40" s="61">
        <v>3659</v>
      </c>
      <c r="B40" s="62" t="s">
        <v>733</v>
      </c>
      <c r="C40" s="63" t="s">
        <v>1247</v>
      </c>
      <c r="D40" s="64" t="s">
        <v>253</v>
      </c>
      <c r="E40" s="65" t="s">
        <v>1077</v>
      </c>
      <c r="F40" s="7" t="s">
        <v>1421</v>
      </c>
    </row>
    <row r="41" spans="1:6" ht="24">
      <c r="A41" s="71">
        <v>3500</v>
      </c>
      <c r="B41" s="62" t="s">
        <v>732</v>
      </c>
      <c r="C41" s="63" t="s">
        <v>954</v>
      </c>
      <c r="D41" s="64" t="s">
        <v>857</v>
      </c>
      <c r="E41" s="65" t="s">
        <v>1077</v>
      </c>
      <c r="F41" s="7" t="s">
        <v>1422</v>
      </c>
    </row>
    <row r="42" spans="1:6" ht="24">
      <c r="A42" s="61">
        <v>3501</v>
      </c>
      <c r="B42" s="62" t="s">
        <v>732</v>
      </c>
      <c r="C42" s="63" t="s">
        <v>955</v>
      </c>
      <c r="D42" s="64" t="s">
        <v>858</v>
      </c>
      <c r="E42" s="65" t="s">
        <v>1082</v>
      </c>
      <c r="F42" s="7" t="s">
        <v>1422</v>
      </c>
    </row>
    <row r="43" spans="1:6" ht="24">
      <c r="A43" s="61">
        <v>3502</v>
      </c>
      <c r="B43" s="62" t="s">
        <v>732</v>
      </c>
      <c r="C43" s="63" t="s">
        <v>956</v>
      </c>
      <c r="D43" s="64" t="s">
        <v>859</v>
      </c>
      <c r="E43" s="65" t="s">
        <v>1078</v>
      </c>
      <c r="F43" s="7" t="s">
        <v>1422</v>
      </c>
    </row>
    <row r="44" spans="1:6" ht="24">
      <c r="A44" s="61">
        <v>3503</v>
      </c>
      <c r="B44" s="62" t="s">
        <v>732</v>
      </c>
      <c r="C44" s="63" t="s">
        <v>643</v>
      </c>
      <c r="D44" s="64" t="s">
        <v>860</v>
      </c>
      <c r="E44" s="65" t="s">
        <v>1082</v>
      </c>
      <c r="F44" s="7" t="s">
        <v>1422</v>
      </c>
    </row>
    <row r="45" spans="1:6" ht="24">
      <c r="A45" s="61">
        <v>3504</v>
      </c>
      <c r="B45" s="62" t="s">
        <v>732</v>
      </c>
      <c r="C45" s="63" t="s">
        <v>957</v>
      </c>
      <c r="D45" s="64" t="s">
        <v>861</v>
      </c>
      <c r="E45" s="65" t="s">
        <v>1079</v>
      </c>
      <c r="F45" s="7" t="s">
        <v>1422</v>
      </c>
    </row>
    <row r="46" spans="1:6" ht="24">
      <c r="A46" s="61">
        <v>3505</v>
      </c>
      <c r="B46" s="62" t="s">
        <v>732</v>
      </c>
      <c r="C46" s="63" t="s">
        <v>958</v>
      </c>
      <c r="D46" s="64" t="s">
        <v>862</v>
      </c>
      <c r="E46" s="65" t="s">
        <v>1077</v>
      </c>
      <c r="F46" s="7" t="s">
        <v>1422</v>
      </c>
    </row>
    <row r="47" spans="1:6" ht="24">
      <c r="A47" s="61">
        <v>3506</v>
      </c>
      <c r="B47" s="62" t="s">
        <v>732</v>
      </c>
      <c r="C47" s="63" t="s">
        <v>959</v>
      </c>
      <c r="D47" s="64" t="s">
        <v>863</v>
      </c>
      <c r="E47" s="65" t="s">
        <v>1079</v>
      </c>
      <c r="F47" s="7" t="s">
        <v>1422</v>
      </c>
    </row>
    <row r="48" spans="1:6" ht="24">
      <c r="A48" s="61">
        <v>3507</v>
      </c>
      <c r="B48" s="62" t="s">
        <v>732</v>
      </c>
      <c r="C48" s="63" t="s">
        <v>960</v>
      </c>
      <c r="D48" s="64" t="s">
        <v>864</v>
      </c>
      <c r="E48" s="65" t="s">
        <v>1078</v>
      </c>
      <c r="F48" s="7" t="s">
        <v>1422</v>
      </c>
    </row>
    <row r="49" spans="1:6" ht="24">
      <c r="A49" s="61">
        <v>3508</v>
      </c>
      <c r="B49" s="62" t="s">
        <v>732</v>
      </c>
      <c r="C49" s="63" t="s">
        <v>961</v>
      </c>
      <c r="D49" s="64" t="s">
        <v>865</v>
      </c>
      <c r="E49" s="65" t="s">
        <v>1078</v>
      </c>
      <c r="F49" s="7" t="s">
        <v>1422</v>
      </c>
    </row>
    <row r="50" spans="1:6" ht="24">
      <c r="A50" s="61">
        <v>3509</v>
      </c>
      <c r="B50" s="62" t="s">
        <v>732</v>
      </c>
      <c r="C50" s="63" t="s">
        <v>962</v>
      </c>
      <c r="D50" s="64" t="s">
        <v>146</v>
      </c>
      <c r="E50" s="65" t="s">
        <v>1082</v>
      </c>
      <c r="F50" s="7" t="s">
        <v>1422</v>
      </c>
    </row>
    <row r="51" spans="1:6" ht="24">
      <c r="A51" s="61">
        <v>3510</v>
      </c>
      <c r="B51" s="62" t="s">
        <v>732</v>
      </c>
      <c r="C51" s="63" t="s">
        <v>963</v>
      </c>
      <c r="D51" s="64" t="s">
        <v>1</v>
      </c>
      <c r="E51" s="65" t="s">
        <v>1079</v>
      </c>
      <c r="F51" s="7" t="s">
        <v>1422</v>
      </c>
    </row>
    <row r="52" spans="1:6" ht="24">
      <c r="A52" s="61">
        <v>3511</v>
      </c>
      <c r="B52" s="62" t="s">
        <v>732</v>
      </c>
      <c r="C52" s="63" t="s">
        <v>964</v>
      </c>
      <c r="D52" s="64" t="s">
        <v>1047</v>
      </c>
      <c r="E52" s="65" t="s">
        <v>1077</v>
      </c>
      <c r="F52" s="7" t="s">
        <v>1422</v>
      </c>
    </row>
    <row r="53" spans="1:6" ht="24">
      <c r="A53" s="61">
        <v>3619</v>
      </c>
      <c r="B53" s="62" t="s">
        <v>732</v>
      </c>
      <c r="C53" s="63" t="s">
        <v>83</v>
      </c>
      <c r="D53" s="64" t="s">
        <v>1251</v>
      </c>
      <c r="E53" s="65" t="s">
        <v>1081</v>
      </c>
      <c r="F53" s="7" t="s">
        <v>1422</v>
      </c>
    </row>
    <row r="54" spans="1:6" ht="24">
      <c r="A54" s="61">
        <v>3512</v>
      </c>
      <c r="B54" s="62" t="s">
        <v>733</v>
      </c>
      <c r="C54" s="63" t="s">
        <v>687</v>
      </c>
      <c r="D54" s="64" t="s">
        <v>866</v>
      </c>
      <c r="E54" s="65" t="s">
        <v>1077</v>
      </c>
      <c r="F54" s="7" t="s">
        <v>1422</v>
      </c>
    </row>
    <row r="55" spans="1:6" ht="24">
      <c r="A55" s="61">
        <v>3513</v>
      </c>
      <c r="B55" s="62" t="s">
        <v>733</v>
      </c>
      <c r="C55" s="63" t="s">
        <v>1048</v>
      </c>
      <c r="D55" s="64" t="s">
        <v>86</v>
      </c>
      <c r="E55" s="65" t="s">
        <v>1079</v>
      </c>
      <c r="F55" s="7" t="s">
        <v>1422</v>
      </c>
    </row>
    <row r="56" spans="1:6" ht="24">
      <c r="A56" s="61">
        <v>3514</v>
      </c>
      <c r="B56" s="62" t="s">
        <v>733</v>
      </c>
      <c r="C56" s="63" t="s">
        <v>965</v>
      </c>
      <c r="D56" s="64" t="s">
        <v>821</v>
      </c>
      <c r="E56" s="65" t="s">
        <v>1080</v>
      </c>
      <c r="F56" s="7" t="s">
        <v>1422</v>
      </c>
    </row>
    <row r="57" spans="1:6" ht="24">
      <c r="A57" s="61">
        <v>3515</v>
      </c>
      <c r="B57" s="62" t="s">
        <v>733</v>
      </c>
      <c r="C57" s="63" t="s">
        <v>966</v>
      </c>
      <c r="D57" s="64" t="s">
        <v>867</v>
      </c>
      <c r="E57" s="65" t="s">
        <v>1077</v>
      </c>
      <c r="F57" s="7" t="s">
        <v>1422</v>
      </c>
    </row>
    <row r="58" spans="1:6" ht="24">
      <c r="A58" s="61">
        <v>3516</v>
      </c>
      <c r="B58" s="62" t="s">
        <v>733</v>
      </c>
      <c r="C58" s="63" t="s">
        <v>967</v>
      </c>
      <c r="D58" s="64" t="s">
        <v>1047</v>
      </c>
      <c r="E58" s="65" t="s">
        <v>1080</v>
      </c>
      <c r="F58" s="7" t="s">
        <v>1422</v>
      </c>
    </row>
    <row r="59" spans="1:6" ht="24">
      <c r="A59" s="61">
        <v>3517</v>
      </c>
      <c r="B59" s="62" t="s">
        <v>733</v>
      </c>
      <c r="C59" s="63" t="s">
        <v>968</v>
      </c>
      <c r="D59" s="64" t="s">
        <v>868</v>
      </c>
      <c r="E59" s="65" t="s">
        <v>1080</v>
      </c>
      <c r="F59" s="7" t="s">
        <v>1422</v>
      </c>
    </row>
    <row r="60" spans="1:6" ht="24">
      <c r="A60" s="61">
        <v>3518</v>
      </c>
      <c r="B60" s="62" t="s">
        <v>733</v>
      </c>
      <c r="C60" s="63" t="s">
        <v>969</v>
      </c>
      <c r="D60" s="64" t="s">
        <v>869</v>
      </c>
      <c r="E60" s="65" t="s">
        <v>1079</v>
      </c>
      <c r="F60" s="7" t="s">
        <v>1422</v>
      </c>
    </row>
    <row r="61" spans="1:6" ht="24">
      <c r="A61" s="61">
        <v>3520</v>
      </c>
      <c r="B61" s="62" t="s">
        <v>733</v>
      </c>
      <c r="C61" s="63" t="s">
        <v>970</v>
      </c>
      <c r="D61" s="64" t="s">
        <v>870</v>
      </c>
      <c r="E61" s="65" t="s">
        <v>1077</v>
      </c>
      <c r="F61" s="7" t="s">
        <v>1422</v>
      </c>
    </row>
    <row r="62" spans="1:6" ht="24">
      <c r="A62" s="61">
        <v>3521</v>
      </c>
      <c r="B62" s="62" t="s">
        <v>733</v>
      </c>
      <c r="C62" s="63" t="s">
        <v>971</v>
      </c>
      <c r="D62" s="64" t="s">
        <v>871</v>
      </c>
      <c r="E62" s="65" t="s">
        <v>1079</v>
      </c>
      <c r="F62" s="7" t="s">
        <v>1422</v>
      </c>
    </row>
    <row r="63" spans="1:6" ht="24">
      <c r="A63" s="61">
        <v>3522</v>
      </c>
      <c r="B63" s="62" t="s">
        <v>733</v>
      </c>
      <c r="C63" s="63" t="s">
        <v>1054</v>
      </c>
      <c r="D63" s="64" t="s">
        <v>872</v>
      </c>
      <c r="E63" s="65" t="s">
        <v>1082</v>
      </c>
      <c r="F63" s="7" t="s">
        <v>1422</v>
      </c>
    </row>
    <row r="64" spans="1:6" ht="24">
      <c r="A64" s="61">
        <v>3523</v>
      </c>
      <c r="B64" s="62" t="s">
        <v>733</v>
      </c>
      <c r="C64" s="63" t="s">
        <v>972</v>
      </c>
      <c r="D64" s="64" t="s">
        <v>823</v>
      </c>
      <c r="E64" s="65" t="s">
        <v>1079</v>
      </c>
      <c r="F64" s="7" t="s">
        <v>1422</v>
      </c>
    </row>
    <row r="65" spans="1:6" ht="24">
      <c r="A65" s="61">
        <v>3524</v>
      </c>
      <c r="B65" s="62" t="s">
        <v>733</v>
      </c>
      <c r="C65" s="63" t="s">
        <v>973</v>
      </c>
      <c r="D65" s="64" t="s">
        <v>873</v>
      </c>
      <c r="E65" s="65" t="s">
        <v>1080</v>
      </c>
      <c r="F65" s="7" t="s">
        <v>1422</v>
      </c>
    </row>
    <row r="66" spans="1:6" ht="24">
      <c r="A66" s="61">
        <v>3525</v>
      </c>
      <c r="B66" s="62" t="s">
        <v>733</v>
      </c>
      <c r="C66" s="63" t="s">
        <v>974</v>
      </c>
      <c r="D66" s="64" t="s">
        <v>874</v>
      </c>
      <c r="E66" s="65" t="s">
        <v>1077</v>
      </c>
      <c r="F66" s="7" t="s">
        <v>1422</v>
      </c>
    </row>
    <row r="67" spans="1:6" ht="24">
      <c r="A67" s="61">
        <v>3526</v>
      </c>
      <c r="B67" s="62" t="s">
        <v>733</v>
      </c>
      <c r="C67" s="63" t="s">
        <v>975</v>
      </c>
      <c r="D67" s="64" t="s">
        <v>875</v>
      </c>
      <c r="E67" s="65" t="s">
        <v>1082</v>
      </c>
      <c r="F67" s="7" t="s">
        <v>1422</v>
      </c>
    </row>
    <row r="68" spans="1:6" ht="24">
      <c r="A68" s="61">
        <v>3543</v>
      </c>
      <c r="B68" s="62" t="s">
        <v>733</v>
      </c>
      <c r="C68" s="63" t="s">
        <v>989</v>
      </c>
      <c r="D68" s="64" t="s">
        <v>118</v>
      </c>
      <c r="E68" s="65" t="s">
        <v>1082</v>
      </c>
      <c r="F68" s="7" t="s">
        <v>1422</v>
      </c>
    </row>
    <row r="69" spans="1:6" ht="24">
      <c r="A69" s="61">
        <v>3556</v>
      </c>
      <c r="B69" s="62" t="s">
        <v>733</v>
      </c>
      <c r="C69" s="63" t="s">
        <v>1066</v>
      </c>
      <c r="D69" s="64" t="s">
        <v>1067</v>
      </c>
      <c r="E69" s="65" t="s">
        <v>1078</v>
      </c>
      <c r="F69" s="7" t="s">
        <v>1422</v>
      </c>
    </row>
    <row r="70" spans="1:6" ht="24">
      <c r="A70" s="61">
        <v>3618</v>
      </c>
      <c r="B70" s="62" t="s">
        <v>733</v>
      </c>
      <c r="C70" s="63" t="s">
        <v>1426</v>
      </c>
      <c r="D70" s="64" t="s">
        <v>1250</v>
      </c>
      <c r="E70" s="65" t="s">
        <v>1080</v>
      </c>
      <c r="F70" s="7" t="s">
        <v>1422</v>
      </c>
    </row>
    <row r="71" spans="1:6" ht="24">
      <c r="A71" s="61">
        <v>3527</v>
      </c>
      <c r="B71" s="62" t="s">
        <v>732</v>
      </c>
      <c r="C71" s="63" t="s">
        <v>976</v>
      </c>
      <c r="D71" s="64" t="s">
        <v>876</v>
      </c>
      <c r="E71" s="65" t="s">
        <v>1078</v>
      </c>
      <c r="F71" s="7" t="s">
        <v>1423</v>
      </c>
    </row>
    <row r="72" spans="1:6" ht="24">
      <c r="A72" s="61">
        <v>3528</v>
      </c>
      <c r="B72" s="62" t="s">
        <v>732</v>
      </c>
      <c r="C72" s="63" t="s">
        <v>519</v>
      </c>
      <c r="D72" s="64" t="s">
        <v>877</v>
      </c>
      <c r="E72" s="65" t="s">
        <v>1081</v>
      </c>
      <c r="F72" s="7" t="s">
        <v>1423</v>
      </c>
    </row>
    <row r="73" spans="1:6" ht="24">
      <c r="A73" s="61">
        <v>3529</v>
      </c>
      <c r="B73" s="62" t="s">
        <v>732</v>
      </c>
      <c r="C73" s="63" t="s">
        <v>977</v>
      </c>
      <c r="D73" s="64" t="s">
        <v>878</v>
      </c>
      <c r="E73" s="65" t="s">
        <v>1076</v>
      </c>
      <c r="F73" s="7" t="s">
        <v>1423</v>
      </c>
    </row>
    <row r="74" spans="1:6" ht="24">
      <c r="A74" s="61">
        <v>3530</v>
      </c>
      <c r="B74" s="62" t="s">
        <v>732</v>
      </c>
      <c r="C74" s="63" t="s">
        <v>978</v>
      </c>
      <c r="D74" s="64" t="s">
        <v>879</v>
      </c>
      <c r="E74" s="65" t="s">
        <v>1083</v>
      </c>
      <c r="F74" s="7" t="s">
        <v>1423</v>
      </c>
    </row>
    <row r="75" spans="1:6" ht="24">
      <c r="A75" s="61">
        <v>3531</v>
      </c>
      <c r="B75" s="62" t="s">
        <v>732</v>
      </c>
      <c r="C75" s="63" t="s">
        <v>456</v>
      </c>
      <c r="D75" s="64" t="s">
        <v>742</v>
      </c>
      <c r="E75" s="65" t="s">
        <v>1084</v>
      </c>
      <c r="F75" s="7" t="s">
        <v>1423</v>
      </c>
    </row>
    <row r="76" spans="1:6" ht="24">
      <c r="A76" s="66">
        <v>3532</v>
      </c>
      <c r="B76" s="67" t="s">
        <v>732</v>
      </c>
      <c r="C76" s="69" t="s">
        <v>979</v>
      </c>
      <c r="D76" s="70" t="s">
        <v>880</v>
      </c>
      <c r="E76" s="65" t="s">
        <v>1084</v>
      </c>
      <c r="F76" s="7" t="s">
        <v>1423</v>
      </c>
    </row>
    <row r="77" spans="1:6" ht="24">
      <c r="A77" s="61">
        <v>3533</v>
      </c>
      <c r="B77" s="62" t="s">
        <v>732</v>
      </c>
      <c r="C77" s="63" t="s">
        <v>1088</v>
      </c>
      <c r="D77" s="64" t="s">
        <v>1089</v>
      </c>
      <c r="E77" s="65" t="s">
        <v>1078</v>
      </c>
      <c r="F77" s="7" t="s">
        <v>1423</v>
      </c>
    </row>
    <row r="78" spans="1:6" ht="24">
      <c r="A78" s="61">
        <v>3534</v>
      </c>
      <c r="B78" s="62" t="s">
        <v>732</v>
      </c>
      <c r="C78" s="63" t="s">
        <v>980</v>
      </c>
      <c r="D78" s="64" t="s">
        <v>881</v>
      </c>
      <c r="E78" s="65" t="s">
        <v>1081</v>
      </c>
      <c r="F78" s="7" t="s">
        <v>1423</v>
      </c>
    </row>
    <row r="79" spans="1:6" ht="24">
      <c r="A79" s="61">
        <v>3549</v>
      </c>
      <c r="B79" s="62" t="s">
        <v>732</v>
      </c>
      <c r="C79" s="63" t="s">
        <v>994</v>
      </c>
      <c r="D79" s="64" t="s">
        <v>890</v>
      </c>
      <c r="E79" s="65" t="s">
        <v>1083</v>
      </c>
      <c r="F79" s="7" t="s">
        <v>1423</v>
      </c>
    </row>
    <row r="80" spans="1:6" ht="24">
      <c r="A80" s="61">
        <v>3617</v>
      </c>
      <c r="B80" s="62" t="s">
        <v>732</v>
      </c>
      <c r="C80" s="63" t="s">
        <v>1252</v>
      </c>
      <c r="D80" s="64" t="s">
        <v>1253</v>
      </c>
      <c r="E80" s="65" t="s">
        <v>1084</v>
      </c>
      <c r="F80" s="7" t="s">
        <v>1423</v>
      </c>
    </row>
    <row r="81" spans="1:6" ht="24">
      <c r="A81" s="61">
        <v>3535</v>
      </c>
      <c r="B81" s="62" t="s">
        <v>733</v>
      </c>
      <c r="C81" s="63" t="s">
        <v>981</v>
      </c>
      <c r="D81" s="64" t="s">
        <v>882</v>
      </c>
      <c r="E81" s="65" t="s">
        <v>1076</v>
      </c>
      <c r="F81" s="7" t="s">
        <v>1423</v>
      </c>
    </row>
    <row r="82" spans="1:6" ht="24">
      <c r="A82" s="61">
        <v>3536</v>
      </c>
      <c r="B82" s="62" t="s">
        <v>733</v>
      </c>
      <c r="C82" s="63" t="s">
        <v>982</v>
      </c>
      <c r="D82" s="64" t="s">
        <v>883</v>
      </c>
      <c r="E82" s="65" t="s">
        <v>1084</v>
      </c>
      <c r="F82" s="7" t="s">
        <v>1423</v>
      </c>
    </row>
    <row r="83" spans="1:6" ht="24">
      <c r="A83" s="61">
        <v>3537</v>
      </c>
      <c r="B83" s="62" t="s">
        <v>733</v>
      </c>
      <c r="C83" s="63" t="s">
        <v>983</v>
      </c>
      <c r="D83" s="64" t="s">
        <v>858</v>
      </c>
      <c r="E83" s="65" t="s">
        <v>1076</v>
      </c>
      <c r="F83" s="7" t="s">
        <v>1423</v>
      </c>
    </row>
    <row r="84" spans="1:6" ht="24">
      <c r="A84" s="61">
        <v>3538</v>
      </c>
      <c r="B84" s="62" t="s">
        <v>733</v>
      </c>
      <c r="C84" s="63" t="s">
        <v>984</v>
      </c>
      <c r="D84" s="64" t="s">
        <v>884</v>
      </c>
      <c r="E84" s="65" t="s">
        <v>1076</v>
      </c>
      <c r="F84" s="7" t="s">
        <v>1423</v>
      </c>
    </row>
    <row r="85" spans="1:6" ht="24">
      <c r="A85" s="61">
        <v>3539</v>
      </c>
      <c r="B85" s="62" t="s">
        <v>733</v>
      </c>
      <c r="C85" s="63" t="s">
        <v>985</v>
      </c>
      <c r="D85" s="64" t="s">
        <v>885</v>
      </c>
      <c r="E85" s="65" t="s">
        <v>1078</v>
      </c>
      <c r="F85" s="7" t="s">
        <v>1423</v>
      </c>
    </row>
    <row r="86" spans="1:6" ht="24">
      <c r="A86" s="61">
        <v>3540</v>
      </c>
      <c r="B86" s="62" t="s">
        <v>733</v>
      </c>
      <c r="C86" s="63" t="s">
        <v>986</v>
      </c>
      <c r="D86" s="64" t="s">
        <v>886</v>
      </c>
      <c r="E86" s="65" t="s">
        <v>1084</v>
      </c>
      <c r="F86" s="7" t="s">
        <v>1423</v>
      </c>
    </row>
    <row r="87" spans="1:6" ht="24">
      <c r="A87" s="61">
        <v>3541</v>
      </c>
      <c r="B87" s="62" t="s">
        <v>733</v>
      </c>
      <c r="C87" s="63" t="s">
        <v>987</v>
      </c>
      <c r="D87" s="64" t="s">
        <v>887</v>
      </c>
      <c r="E87" s="65" t="s">
        <v>1081</v>
      </c>
      <c r="F87" s="7" t="s">
        <v>1423</v>
      </c>
    </row>
    <row r="88" spans="1:6" ht="24">
      <c r="A88" s="61">
        <v>3542</v>
      </c>
      <c r="B88" s="62" t="s">
        <v>733</v>
      </c>
      <c r="C88" s="63" t="s">
        <v>988</v>
      </c>
      <c r="D88" s="64" t="s">
        <v>888</v>
      </c>
      <c r="E88" s="65" t="s">
        <v>1083</v>
      </c>
      <c r="F88" s="7" t="s">
        <v>1423</v>
      </c>
    </row>
    <row r="89" spans="1:6" ht="24">
      <c r="A89" s="61">
        <v>3544</v>
      </c>
      <c r="B89" s="62" t="s">
        <v>733</v>
      </c>
      <c r="C89" s="63" t="s">
        <v>999</v>
      </c>
      <c r="D89" s="64" t="s">
        <v>31</v>
      </c>
      <c r="E89" s="65" t="s">
        <v>1076</v>
      </c>
      <c r="F89" s="7" t="s">
        <v>1423</v>
      </c>
    </row>
    <row r="90" spans="1:6" ht="24">
      <c r="A90" s="61">
        <v>3545</v>
      </c>
      <c r="B90" s="62" t="s">
        <v>733</v>
      </c>
      <c r="C90" s="63" t="s">
        <v>990</v>
      </c>
      <c r="D90" s="64" t="s">
        <v>863</v>
      </c>
      <c r="E90" s="65" t="s">
        <v>1081</v>
      </c>
      <c r="F90" s="7" t="s">
        <v>1423</v>
      </c>
    </row>
    <row r="91" spans="1:6" ht="24">
      <c r="A91" s="61">
        <v>3546</v>
      </c>
      <c r="B91" s="62" t="s">
        <v>733</v>
      </c>
      <c r="C91" s="63" t="s">
        <v>991</v>
      </c>
      <c r="D91" s="64" t="s">
        <v>1070</v>
      </c>
      <c r="E91" s="65" t="s">
        <v>1083</v>
      </c>
      <c r="F91" s="7" t="s">
        <v>1423</v>
      </c>
    </row>
    <row r="92" spans="1:6" ht="24">
      <c r="A92" s="61">
        <v>3547</v>
      </c>
      <c r="B92" s="62" t="s">
        <v>733</v>
      </c>
      <c r="C92" s="63" t="s">
        <v>992</v>
      </c>
      <c r="D92" s="64" t="s">
        <v>189</v>
      </c>
      <c r="E92" s="65" t="s">
        <v>1076</v>
      </c>
      <c r="F92" s="7" t="s">
        <v>1423</v>
      </c>
    </row>
    <row r="93" spans="1:6" ht="24">
      <c r="A93" s="61">
        <v>3548</v>
      </c>
      <c r="B93" s="62" t="s">
        <v>733</v>
      </c>
      <c r="C93" s="63" t="s">
        <v>993</v>
      </c>
      <c r="D93" s="64" t="s">
        <v>889</v>
      </c>
      <c r="E93" s="65" t="s">
        <v>1081</v>
      </c>
      <c r="F93" s="7" t="s">
        <v>1423</v>
      </c>
    </row>
    <row r="94" spans="1:6" ht="24">
      <c r="A94" s="61">
        <v>3550</v>
      </c>
      <c r="B94" s="62" t="s">
        <v>733</v>
      </c>
      <c r="C94" s="63" t="s">
        <v>995</v>
      </c>
      <c r="D94" s="64" t="s">
        <v>891</v>
      </c>
      <c r="E94" s="65" t="s">
        <v>1083</v>
      </c>
      <c r="F94" s="7" t="s">
        <v>1423</v>
      </c>
    </row>
    <row r="95" spans="1:6" ht="24">
      <c r="A95" s="61">
        <v>3551</v>
      </c>
      <c r="B95" s="62" t="s">
        <v>733</v>
      </c>
      <c r="C95" s="63" t="s">
        <v>1049</v>
      </c>
      <c r="D95" s="64" t="s">
        <v>892</v>
      </c>
      <c r="E95" s="65" t="s">
        <v>1084</v>
      </c>
      <c r="F95" s="7" t="s">
        <v>1423</v>
      </c>
    </row>
    <row r="96" spans="1:6" ht="24">
      <c r="A96" s="61">
        <v>3552</v>
      </c>
      <c r="B96" s="62" t="s">
        <v>733</v>
      </c>
      <c r="C96" s="63" t="s">
        <v>996</v>
      </c>
      <c r="D96" s="64" t="s">
        <v>893</v>
      </c>
      <c r="E96" s="65" t="s">
        <v>1076</v>
      </c>
      <c r="F96" s="7" t="s">
        <v>1423</v>
      </c>
    </row>
    <row r="97" spans="1:6" ht="24">
      <c r="A97" s="61">
        <v>3553</v>
      </c>
      <c r="B97" s="62" t="s">
        <v>733</v>
      </c>
      <c r="C97" s="63" t="s">
        <v>997</v>
      </c>
      <c r="D97" s="64" t="s">
        <v>259</v>
      </c>
      <c r="E97" s="65" t="s">
        <v>1084</v>
      </c>
      <c r="F97" s="7" t="s">
        <v>1423</v>
      </c>
    </row>
    <row r="98" spans="1:6" ht="24">
      <c r="A98" s="61">
        <v>3554</v>
      </c>
      <c r="B98" s="62" t="s">
        <v>733</v>
      </c>
      <c r="C98" s="63" t="s">
        <v>998</v>
      </c>
      <c r="D98" s="64" t="s">
        <v>104</v>
      </c>
      <c r="E98" s="65" t="s">
        <v>1081</v>
      </c>
      <c r="F98" s="7" t="s">
        <v>1423</v>
      </c>
    </row>
    <row r="99" spans="1:6" ht="24">
      <c r="A99" s="61">
        <v>3561</v>
      </c>
      <c r="B99" s="62" t="s">
        <v>733</v>
      </c>
      <c r="C99" s="63" t="s">
        <v>1074</v>
      </c>
      <c r="D99" s="64" t="s">
        <v>1075</v>
      </c>
      <c r="E99" s="65" t="s">
        <v>1080</v>
      </c>
      <c r="F99" s="7" t="s">
        <v>1423</v>
      </c>
    </row>
    <row r="100" spans="1:6" ht="24">
      <c r="A100" s="61">
        <v>3616</v>
      </c>
      <c r="B100" s="62" t="s">
        <v>733</v>
      </c>
      <c r="C100" s="63" t="s">
        <v>1254</v>
      </c>
      <c r="D100" s="64" t="s">
        <v>1118</v>
      </c>
      <c r="E100" s="65" t="s">
        <v>1083</v>
      </c>
      <c r="F100" s="7" t="s">
        <v>1423</v>
      </c>
    </row>
    <row r="101" spans="1:6" ht="24">
      <c r="A101" s="61">
        <v>3353</v>
      </c>
      <c r="B101" s="62" t="s">
        <v>732</v>
      </c>
      <c r="C101" s="63" t="s">
        <v>642</v>
      </c>
      <c r="D101" s="64" t="s">
        <v>825</v>
      </c>
      <c r="E101" s="65" t="s">
        <v>1076</v>
      </c>
      <c r="F101" s="7" t="s">
        <v>1424</v>
      </c>
    </row>
    <row r="102" spans="1:6" ht="24">
      <c r="A102" s="61">
        <v>3360</v>
      </c>
      <c r="B102" s="62" t="s">
        <v>732</v>
      </c>
      <c r="C102" s="63" t="s">
        <v>927</v>
      </c>
      <c r="D102" s="64" t="s">
        <v>826</v>
      </c>
      <c r="E102" s="65" t="s">
        <v>1083</v>
      </c>
      <c r="F102" s="7" t="s">
        <v>1424</v>
      </c>
    </row>
    <row r="103" spans="1:6" ht="24">
      <c r="A103" s="61">
        <v>3361</v>
      </c>
      <c r="B103" s="62" t="s">
        <v>732</v>
      </c>
      <c r="C103" s="63" t="s">
        <v>564</v>
      </c>
      <c r="D103" s="64" t="s">
        <v>827</v>
      </c>
      <c r="E103" s="65" t="s">
        <v>1083</v>
      </c>
      <c r="F103" s="7" t="s">
        <v>1424</v>
      </c>
    </row>
    <row r="104" spans="1:6" ht="24">
      <c r="A104" s="61">
        <v>3363</v>
      </c>
      <c r="B104" s="62" t="s">
        <v>732</v>
      </c>
      <c r="C104" s="63" t="s">
        <v>928</v>
      </c>
      <c r="D104" s="64" t="s">
        <v>828</v>
      </c>
      <c r="E104" s="65" t="s">
        <v>1081</v>
      </c>
      <c r="F104" s="7" t="s">
        <v>1424</v>
      </c>
    </row>
    <row r="105" spans="1:6" ht="24">
      <c r="A105" s="61">
        <v>3364</v>
      </c>
      <c r="B105" s="62" t="s">
        <v>732</v>
      </c>
      <c r="C105" s="63" t="s">
        <v>929</v>
      </c>
      <c r="D105" s="64" t="s">
        <v>829</v>
      </c>
      <c r="E105" s="65" t="s">
        <v>1081</v>
      </c>
      <c r="F105" s="7" t="s">
        <v>1424</v>
      </c>
    </row>
    <row r="106" spans="1:6" ht="24">
      <c r="A106" s="61">
        <v>3365</v>
      </c>
      <c r="B106" s="62" t="s">
        <v>732</v>
      </c>
      <c r="C106" s="63" t="s">
        <v>930</v>
      </c>
      <c r="D106" s="64" t="s">
        <v>830</v>
      </c>
      <c r="E106" s="65" t="s">
        <v>1081</v>
      </c>
      <c r="F106" s="7" t="s">
        <v>1424</v>
      </c>
    </row>
    <row r="107" spans="1:6" ht="24">
      <c r="A107" s="61">
        <v>3367</v>
      </c>
      <c r="B107" s="62" t="s">
        <v>732</v>
      </c>
      <c r="C107" s="63" t="s">
        <v>931</v>
      </c>
      <c r="D107" s="64" t="s">
        <v>831</v>
      </c>
      <c r="E107" s="65" t="s">
        <v>1082</v>
      </c>
      <c r="F107" s="7" t="s">
        <v>1424</v>
      </c>
    </row>
    <row r="108" spans="1:6" ht="24">
      <c r="A108" s="66">
        <v>3496</v>
      </c>
      <c r="B108" s="67" t="s">
        <v>732</v>
      </c>
      <c r="C108" s="69" t="s">
        <v>939</v>
      </c>
      <c r="D108" s="70" t="s">
        <v>840</v>
      </c>
      <c r="E108" s="65" t="s">
        <v>1082</v>
      </c>
      <c r="F108" s="7" t="s">
        <v>1424</v>
      </c>
    </row>
    <row r="109" spans="1:6" ht="24">
      <c r="A109" s="66">
        <v>3563</v>
      </c>
      <c r="B109" s="67" t="s">
        <v>732</v>
      </c>
      <c r="C109" s="63" t="s">
        <v>1087</v>
      </c>
      <c r="D109" s="68" t="s">
        <v>1232</v>
      </c>
      <c r="E109" s="65" t="s">
        <v>1079</v>
      </c>
      <c r="F109" s="7" t="s">
        <v>1424</v>
      </c>
    </row>
    <row r="110" spans="1:6" ht="24">
      <c r="A110" s="61">
        <v>3352</v>
      </c>
      <c r="B110" s="62" t="s">
        <v>733</v>
      </c>
      <c r="C110" s="63" t="s">
        <v>933</v>
      </c>
      <c r="D110" s="64" t="s">
        <v>832</v>
      </c>
      <c r="E110" s="65" t="s">
        <v>1078</v>
      </c>
      <c r="F110" s="7" t="s">
        <v>1424</v>
      </c>
    </row>
    <row r="111" spans="1:6" ht="24">
      <c r="A111" s="61">
        <v>3354</v>
      </c>
      <c r="B111" s="62" t="s">
        <v>733</v>
      </c>
      <c r="C111" s="63" t="s">
        <v>1053</v>
      </c>
      <c r="D111" s="64" t="s">
        <v>833</v>
      </c>
      <c r="E111" s="65" t="s">
        <v>1076</v>
      </c>
      <c r="F111" s="7" t="s">
        <v>1424</v>
      </c>
    </row>
    <row r="112" spans="1:6" ht="24">
      <c r="A112" s="61">
        <v>3355</v>
      </c>
      <c r="B112" s="62" t="s">
        <v>733</v>
      </c>
      <c r="C112" s="63" t="s">
        <v>934</v>
      </c>
      <c r="D112" s="64" t="s">
        <v>834</v>
      </c>
      <c r="E112" s="65" t="s">
        <v>1076</v>
      </c>
      <c r="F112" s="7" t="s">
        <v>1424</v>
      </c>
    </row>
    <row r="113" spans="1:6" ht="24">
      <c r="A113" s="61">
        <v>3356</v>
      </c>
      <c r="B113" s="62" t="s">
        <v>733</v>
      </c>
      <c r="C113" s="63" t="s">
        <v>935</v>
      </c>
      <c r="D113" s="64" t="s">
        <v>11</v>
      </c>
      <c r="E113" s="65" t="s">
        <v>1076</v>
      </c>
      <c r="F113" s="7" t="s">
        <v>1424</v>
      </c>
    </row>
    <row r="114" spans="1:6" ht="24">
      <c r="A114" s="61">
        <v>3357</v>
      </c>
      <c r="B114" s="62" t="s">
        <v>733</v>
      </c>
      <c r="C114" s="63" t="s">
        <v>936</v>
      </c>
      <c r="D114" s="64" t="s">
        <v>835</v>
      </c>
      <c r="E114" s="65" t="s">
        <v>1083</v>
      </c>
      <c r="F114" s="7" t="s">
        <v>1424</v>
      </c>
    </row>
    <row r="115" spans="1:6" ht="24">
      <c r="A115" s="61">
        <v>3358</v>
      </c>
      <c r="B115" s="62" t="s">
        <v>733</v>
      </c>
      <c r="C115" s="63" t="s">
        <v>937</v>
      </c>
      <c r="D115" s="64" t="s">
        <v>836</v>
      </c>
      <c r="E115" s="65" t="s">
        <v>1083</v>
      </c>
      <c r="F115" s="7" t="s">
        <v>1424</v>
      </c>
    </row>
    <row r="116" spans="1:6" ht="24">
      <c r="A116" s="61">
        <v>3359</v>
      </c>
      <c r="B116" s="62" t="s">
        <v>733</v>
      </c>
      <c r="C116" s="63" t="s">
        <v>938</v>
      </c>
      <c r="D116" s="64" t="s">
        <v>837</v>
      </c>
      <c r="E116" s="65" t="s">
        <v>1078</v>
      </c>
      <c r="F116" s="7" t="s">
        <v>1424</v>
      </c>
    </row>
    <row r="117" spans="1:6" ht="24">
      <c r="A117" s="61">
        <v>3362</v>
      </c>
      <c r="B117" s="62" t="s">
        <v>733</v>
      </c>
      <c r="C117" s="72" t="s">
        <v>1419</v>
      </c>
      <c r="D117" s="64" t="s">
        <v>838</v>
      </c>
      <c r="E117" s="65" t="s">
        <v>1081</v>
      </c>
      <c r="F117" s="7" t="s">
        <v>1424</v>
      </c>
    </row>
    <row r="118" spans="1:6" ht="24">
      <c r="A118" s="61">
        <v>3368</v>
      </c>
      <c r="B118" s="62" t="s">
        <v>733</v>
      </c>
      <c r="C118" s="63" t="s">
        <v>524</v>
      </c>
      <c r="D118" s="64" t="s">
        <v>839</v>
      </c>
      <c r="E118" s="65" t="s">
        <v>1082</v>
      </c>
      <c r="F118" s="7" t="s">
        <v>1424</v>
      </c>
    </row>
    <row r="119" spans="1:6" ht="24">
      <c r="A119" s="66">
        <v>3495</v>
      </c>
      <c r="B119" s="62" t="s">
        <v>733</v>
      </c>
      <c r="C119" s="69" t="s">
        <v>932</v>
      </c>
      <c r="D119" s="70" t="s">
        <v>37</v>
      </c>
      <c r="E119" s="65" t="s">
        <v>1080</v>
      </c>
      <c r="F119" s="7" t="s">
        <v>1424</v>
      </c>
    </row>
    <row r="120" spans="1:6" ht="24">
      <c r="A120" s="61">
        <v>3373</v>
      </c>
      <c r="B120" s="62" t="s">
        <v>732</v>
      </c>
      <c r="C120" s="63" t="s">
        <v>942</v>
      </c>
      <c r="D120" s="64" t="s">
        <v>843</v>
      </c>
      <c r="E120" s="65" t="s">
        <v>1080</v>
      </c>
      <c r="F120" s="7" t="s">
        <v>1425</v>
      </c>
    </row>
    <row r="121" spans="1:6" ht="24">
      <c r="A121" s="61">
        <v>3375</v>
      </c>
      <c r="B121" s="62" t="s">
        <v>732</v>
      </c>
      <c r="C121" s="63" t="s">
        <v>643</v>
      </c>
      <c r="D121" s="64" t="s">
        <v>844</v>
      </c>
      <c r="E121" s="65" t="s">
        <v>1080</v>
      </c>
      <c r="F121" s="7" t="s">
        <v>1425</v>
      </c>
    </row>
    <row r="122" spans="1:6" ht="24">
      <c r="A122" s="61">
        <v>3377</v>
      </c>
      <c r="B122" s="62" t="s">
        <v>732</v>
      </c>
      <c r="C122" s="63" t="s">
        <v>943</v>
      </c>
      <c r="D122" s="64" t="s">
        <v>845</v>
      </c>
      <c r="E122" s="65" t="s">
        <v>1077</v>
      </c>
      <c r="F122" s="7" t="s">
        <v>1425</v>
      </c>
    </row>
    <row r="123" spans="1:6" ht="24">
      <c r="A123" s="61">
        <v>3380</v>
      </c>
      <c r="B123" s="62" t="s">
        <v>732</v>
      </c>
      <c r="C123" s="63" t="s">
        <v>944</v>
      </c>
      <c r="D123" s="64" t="s">
        <v>846</v>
      </c>
      <c r="E123" s="65" t="s">
        <v>1079</v>
      </c>
      <c r="F123" s="7" t="s">
        <v>1425</v>
      </c>
    </row>
    <row r="124" spans="1:6" ht="24">
      <c r="A124" s="61">
        <v>3381</v>
      </c>
      <c r="B124" s="62" t="s">
        <v>732</v>
      </c>
      <c r="C124" s="63" t="s">
        <v>945</v>
      </c>
      <c r="D124" s="64" t="s">
        <v>847</v>
      </c>
      <c r="E124" s="65" t="s">
        <v>1078</v>
      </c>
      <c r="F124" s="7" t="s">
        <v>1425</v>
      </c>
    </row>
    <row r="125" spans="1:6" ht="24">
      <c r="A125" s="61">
        <v>3384</v>
      </c>
      <c r="B125" s="62" t="s">
        <v>732</v>
      </c>
      <c r="C125" s="63" t="s">
        <v>670</v>
      </c>
      <c r="D125" s="64" t="s">
        <v>849</v>
      </c>
      <c r="E125" s="65" t="s">
        <v>1084</v>
      </c>
      <c r="F125" s="7" t="s">
        <v>1425</v>
      </c>
    </row>
    <row r="126" spans="1:6" ht="24">
      <c r="A126" s="61">
        <v>3385</v>
      </c>
      <c r="B126" s="62" t="s">
        <v>732</v>
      </c>
      <c r="C126" s="63" t="s">
        <v>731</v>
      </c>
      <c r="D126" s="64" t="s">
        <v>1045</v>
      </c>
      <c r="E126" s="65" t="s">
        <v>1084</v>
      </c>
      <c r="F126" s="7" t="s">
        <v>1425</v>
      </c>
    </row>
    <row r="127" spans="1:6" ht="24">
      <c r="A127" s="61">
        <v>3387</v>
      </c>
      <c r="B127" s="62" t="s">
        <v>732</v>
      </c>
      <c r="C127" s="63" t="s">
        <v>953</v>
      </c>
      <c r="D127" s="64" t="s">
        <v>856</v>
      </c>
      <c r="E127" s="65" t="s">
        <v>1084</v>
      </c>
      <c r="F127" s="7" t="s">
        <v>1425</v>
      </c>
    </row>
    <row r="128" spans="1:6" ht="24">
      <c r="A128" s="61">
        <v>3388</v>
      </c>
      <c r="B128" s="62" t="s">
        <v>732</v>
      </c>
      <c r="C128" s="63" t="s">
        <v>947</v>
      </c>
      <c r="D128" s="64" t="s">
        <v>1070</v>
      </c>
      <c r="E128" s="65" t="s">
        <v>1078</v>
      </c>
      <c r="F128" s="7" t="s">
        <v>1425</v>
      </c>
    </row>
    <row r="129" spans="1:6" ht="24">
      <c r="A129" s="61">
        <v>3412</v>
      </c>
      <c r="B129" s="62" t="s">
        <v>732</v>
      </c>
      <c r="C129" s="63" t="s">
        <v>948</v>
      </c>
      <c r="D129" s="64" t="s">
        <v>850</v>
      </c>
      <c r="E129" s="65" t="s">
        <v>1079</v>
      </c>
      <c r="F129" s="7" t="s">
        <v>1425</v>
      </c>
    </row>
    <row r="130" spans="1:6" ht="24">
      <c r="A130" s="61">
        <v>3497</v>
      </c>
      <c r="B130" s="62" t="s">
        <v>732</v>
      </c>
      <c r="C130" s="69" t="s">
        <v>1050</v>
      </c>
      <c r="D130" s="64" t="s">
        <v>841</v>
      </c>
      <c r="E130" s="65" t="s">
        <v>1083</v>
      </c>
      <c r="F130" s="7" t="s">
        <v>1425</v>
      </c>
    </row>
    <row r="131" spans="1:6" ht="24">
      <c r="A131" s="61">
        <v>3372</v>
      </c>
      <c r="B131" s="62" t="s">
        <v>733</v>
      </c>
      <c r="C131" s="63" t="s">
        <v>949</v>
      </c>
      <c r="D131" s="64" t="s">
        <v>851</v>
      </c>
      <c r="E131" s="65" t="s">
        <v>1080</v>
      </c>
      <c r="F131" s="7" t="s">
        <v>1425</v>
      </c>
    </row>
    <row r="132" spans="1:6" ht="24">
      <c r="A132" s="61">
        <v>3374</v>
      </c>
      <c r="B132" s="62" t="s">
        <v>733</v>
      </c>
      <c r="C132" s="63" t="s">
        <v>950</v>
      </c>
      <c r="D132" s="64" t="s">
        <v>852</v>
      </c>
      <c r="E132" s="65" t="s">
        <v>1080</v>
      </c>
      <c r="F132" s="7" t="s">
        <v>1425</v>
      </c>
    </row>
    <row r="133" spans="1:6" ht="24">
      <c r="A133" s="61">
        <v>3376</v>
      </c>
      <c r="B133" s="62" t="s">
        <v>733</v>
      </c>
      <c r="C133" s="63" t="s">
        <v>951</v>
      </c>
      <c r="D133" s="64" t="s">
        <v>853</v>
      </c>
      <c r="E133" s="65" t="s">
        <v>1077</v>
      </c>
      <c r="F133" s="7" t="s">
        <v>1425</v>
      </c>
    </row>
    <row r="134" spans="1:6" ht="24">
      <c r="A134" s="61">
        <v>3378</v>
      </c>
      <c r="B134" s="62" t="s">
        <v>733</v>
      </c>
      <c r="C134" s="63" t="s">
        <v>952</v>
      </c>
      <c r="D134" s="64" t="s">
        <v>854</v>
      </c>
      <c r="E134" s="65" t="s">
        <v>1077</v>
      </c>
      <c r="F134" s="7" t="s">
        <v>1425</v>
      </c>
    </row>
    <row r="135" spans="1:6" ht="24">
      <c r="A135" s="61">
        <v>3383</v>
      </c>
      <c r="B135" s="62" t="s">
        <v>733</v>
      </c>
      <c r="C135" s="63" t="s">
        <v>946</v>
      </c>
      <c r="D135" s="64" t="s">
        <v>848</v>
      </c>
      <c r="E135" s="65" t="s">
        <v>1079</v>
      </c>
      <c r="F135" s="7" t="s">
        <v>1425</v>
      </c>
    </row>
    <row r="136" spans="1:6" ht="24">
      <c r="A136" s="61">
        <v>3386</v>
      </c>
      <c r="B136" s="62" t="s">
        <v>733</v>
      </c>
      <c r="C136" s="63" t="s">
        <v>556</v>
      </c>
      <c r="D136" s="64" t="s">
        <v>855</v>
      </c>
      <c r="E136" s="65" t="s">
        <v>1084</v>
      </c>
      <c r="F136" s="7" t="s">
        <v>1425</v>
      </c>
    </row>
    <row r="137" spans="1:6" ht="24">
      <c r="A137" s="61">
        <v>3498</v>
      </c>
      <c r="B137" s="62" t="s">
        <v>733</v>
      </c>
      <c r="C137" s="63" t="s">
        <v>940</v>
      </c>
      <c r="D137" s="64" t="s">
        <v>842</v>
      </c>
      <c r="E137" s="65" t="s">
        <v>1081</v>
      </c>
      <c r="F137" s="7" t="s">
        <v>1425</v>
      </c>
    </row>
    <row r="138" spans="1:6" ht="24">
      <c r="A138" s="61">
        <v>3499</v>
      </c>
      <c r="B138" s="62" t="s">
        <v>733</v>
      </c>
      <c r="C138" s="63" t="s">
        <v>941</v>
      </c>
      <c r="D138" s="64" t="s">
        <v>2</v>
      </c>
      <c r="E138" s="65" t="s">
        <v>1084</v>
      </c>
      <c r="F138" s="7" t="s">
        <v>1425</v>
      </c>
    </row>
  </sheetData>
  <sortState ref="A1:F138">
    <sortCondition ref="B1:B138"/>
    <sortCondition ref="A1:A138"/>
  </sortState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5:C20"/>
  <sheetViews>
    <sheetView workbookViewId="0">
      <selection activeCell="H10" sqref="H10"/>
    </sheetView>
  </sheetViews>
  <sheetFormatPr defaultRowHeight="33"/>
  <cols>
    <col min="1" max="2" width="9" style="75"/>
    <col min="3" max="3" width="79.75" style="76" customWidth="1"/>
    <col min="4" max="16384" width="9" style="75"/>
  </cols>
  <sheetData>
    <row r="5" spans="3:3" ht="41.25">
      <c r="C5" s="78" t="s">
        <v>1441</v>
      </c>
    </row>
    <row r="6" spans="3:3" ht="15.75" customHeight="1"/>
    <row r="7" spans="3:3" ht="41.25">
      <c r="C7" s="78" t="s">
        <v>1444</v>
      </c>
    </row>
    <row r="8" spans="3:3" ht="13.5" customHeight="1"/>
    <row r="9" spans="3:3" ht="41.25">
      <c r="C9" s="78"/>
    </row>
    <row r="10" spans="3:3" ht="41.25">
      <c r="C10" s="78"/>
    </row>
    <row r="11" spans="3:3" ht="41.25">
      <c r="C11" s="78"/>
    </row>
    <row r="12" spans="3:3" ht="41.25">
      <c r="C12" s="78"/>
    </row>
    <row r="18" spans="3:3" ht="41.25">
      <c r="C18" s="78" t="s">
        <v>1442</v>
      </c>
    </row>
    <row r="19" spans="3:3" ht="16.5" customHeight="1">
      <c r="C19" s="77"/>
    </row>
    <row r="20" spans="3:3" ht="41.25">
      <c r="C20" s="78" t="s">
        <v>1443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35"/>
  <sheetViews>
    <sheetView topLeftCell="A25" workbookViewId="0">
      <selection activeCell="Q22" sqref="Q22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6" width="3.625" style="73" customWidth="1"/>
    <col min="7" max="15" width="3.625" style="4" customWidth="1"/>
    <col min="16" max="16384" width="9" style="4"/>
  </cols>
  <sheetData>
    <row r="1" spans="1:20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>
      <c r="A2" s="84" t="s">
        <v>1435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3"/>
      <c r="Q2" s="13"/>
      <c r="R2" s="13"/>
      <c r="S2" s="13"/>
      <c r="T2" s="13"/>
    </row>
    <row r="3" spans="1:20">
      <c r="A3" s="84" t="s">
        <v>1006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2"/>
      <c r="Q3" s="14"/>
      <c r="R3" s="14"/>
      <c r="S3" s="14"/>
      <c r="T3" s="14"/>
    </row>
    <row r="4" spans="1:20" ht="12" customHeight="1"/>
    <row r="5" spans="1:20" s="2" customFormat="1" ht="34.5">
      <c r="A5" s="1" t="s">
        <v>738</v>
      </c>
      <c r="B5" s="6" t="s">
        <v>735</v>
      </c>
      <c r="C5" s="85" t="s">
        <v>739</v>
      </c>
      <c r="D5" s="86"/>
      <c r="E5" s="8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>
      <c r="A6" s="3">
        <v>1</v>
      </c>
      <c r="B6" s="7">
        <v>3500</v>
      </c>
      <c r="C6" s="8" t="s">
        <v>732</v>
      </c>
      <c r="D6" s="10" t="s">
        <v>954</v>
      </c>
      <c r="E6" s="9" t="s">
        <v>857</v>
      </c>
      <c r="F6" s="41" t="s">
        <v>1077</v>
      </c>
      <c r="G6" s="15"/>
      <c r="H6" s="15"/>
      <c r="I6" s="15"/>
      <c r="J6" s="15"/>
      <c r="K6" s="15"/>
      <c r="L6" s="15"/>
      <c r="M6" s="15"/>
      <c r="N6" s="15"/>
      <c r="O6" s="15"/>
    </row>
    <row r="7" spans="1:20">
      <c r="A7" s="3">
        <v>2</v>
      </c>
      <c r="B7" s="7">
        <v>3501</v>
      </c>
      <c r="C7" s="8" t="s">
        <v>732</v>
      </c>
      <c r="D7" s="10" t="s">
        <v>955</v>
      </c>
      <c r="E7" s="9" t="s">
        <v>858</v>
      </c>
      <c r="F7" s="41" t="s">
        <v>1082</v>
      </c>
      <c r="G7" s="15"/>
      <c r="H7" s="15"/>
      <c r="I7" s="15"/>
      <c r="J7" s="15"/>
      <c r="K7" s="15"/>
      <c r="L7" s="15"/>
      <c r="M7" s="15"/>
      <c r="N7" s="15"/>
      <c r="O7" s="15"/>
    </row>
    <row r="8" spans="1:20">
      <c r="A8" s="41">
        <v>3</v>
      </c>
      <c r="B8" s="7">
        <v>3502</v>
      </c>
      <c r="C8" s="8" t="s">
        <v>732</v>
      </c>
      <c r="D8" s="10" t="s">
        <v>956</v>
      </c>
      <c r="E8" s="9" t="s">
        <v>859</v>
      </c>
      <c r="F8" s="41" t="s">
        <v>1078</v>
      </c>
      <c r="G8" s="15"/>
      <c r="H8" s="15"/>
      <c r="I8" s="15"/>
      <c r="J8" s="15"/>
      <c r="K8" s="15"/>
      <c r="L8" s="15"/>
      <c r="M8" s="15"/>
      <c r="N8" s="15"/>
      <c r="O8" s="15"/>
    </row>
    <row r="9" spans="1:20">
      <c r="A9" s="41">
        <v>4</v>
      </c>
      <c r="B9" s="7">
        <v>3503</v>
      </c>
      <c r="C9" s="8" t="s">
        <v>732</v>
      </c>
      <c r="D9" s="10" t="s">
        <v>643</v>
      </c>
      <c r="E9" s="9" t="s">
        <v>860</v>
      </c>
      <c r="F9" s="41" t="s">
        <v>1082</v>
      </c>
      <c r="G9" s="15"/>
      <c r="H9" s="15"/>
      <c r="I9" s="15"/>
      <c r="J9" s="15"/>
      <c r="K9" s="15"/>
      <c r="L9" s="15"/>
      <c r="M9" s="15"/>
      <c r="N9" s="15"/>
      <c r="O9" s="15"/>
    </row>
    <row r="10" spans="1:20">
      <c r="A10" s="41">
        <v>5</v>
      </c>
      <c r="B10" s="7">
        <v>3504</v>
      </c>
      <c r="C10" s="8" t="s">
        <v>732</v>
      </c>
      <c r="D10" s="10" t="s">
        <v>957</v>
      </c>
      <c r="E10" s="9" t="s">
        <v>861</v>
      </c>
      <c r="F10" s="41" t="s">
        <v>1079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20">
      <c r="A11" s="41">
        <v>6</v>
      </c>
      <c r="B11" s="7">
        <v>3505</v>
      </c>
      <c r="C11" s="8" t="s">
        <v>732</v>
      </c>
      <c r="D11" s="10" t="s">
        <v>958</v>
      </c>
      <c r="E11" s="9" t="s">
        <v>862</v>
      </c>
      <c r="F11" s="41" t="s">
        <v>1077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20">
      <c r="A12" s="41">
        <v>7</v>
      </c>
      <c r="B12" s="7">
        <v>3506</v>
      </c>
      <c r="C12" s="8" t="s">
        <v>732</v>
      </c>
      <c r="D12" s="10" t="s">
        <v>959</v>
      </c>
      <c r="E12" s="9" t="s">
        <v>863</v>
      </c>
      <c r="F12" s="41" t="s">
        <v>1079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20">
      <c r="A13" s="41">
        <v>8</v>
      </c>
      <c r="B13" s="7">
        <v>3507</v>
      </c>
      <c r="C13" s="8" t="s">
        <v>732</v>
      </c>
      <c r="D13" s="10" t="s">
        <v>960</v>
      </c>
      <c r="E13" s="9" t="s">
        <v>864</v>
      </c>
      <c r="F13" s="41" t="s">
        <v>1078</v>
      </c>
      <c r="G13" s="15"/>
      <c r="H13" s="15"/>
      <c r="I13" s="15"/>
      <c r="J13" s="15"/>
      <c r="K13" s="15"/>
      <c r="L13" s="15"/>
      <c r="M13" s="15"/>
      <c r="N13" s="15"/>
      <c r="O13" s="15"/>
    </row>
    <row r="14" spans="1:20">
      <c r="A14" s="41">
        <v>9</v>
      </c>
      <c r="B14" s="7">
        <v>3508</v>
      </c>
      <c r="C14" s="8" t="s">
        <v>732</v>
      </c>
      <c r="D14" s="10" t="s">
        <v>961</v>
      </c>
      <c r="E14" s="9" t="s">
        <v>865</v>
      </c>
      <c r="F14" s="41" t="s">
        <v>1078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20">
      <c r="A15" s="41">
        <v>10</v>
      </c>
      <c r="B15" s="7">
        <v>3509</v>
      </c>
      <c r="C15" s="8" t="s">
        <v>732</v>
      </c>
      <c r="D15" s="10" t="s">
        <v>962</v>
      </c>
      <c r="E15" s="9" t="s">
        <v>146</v>
      </c>
      <c r="F15" s="41" t="s">
        <v>1082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20">
      <c r="A16" s="41">
        <v>11</v>
      </c>
      <c r="B16" s="7">
        <v>3510</v>
      </c>
      <c r="C16" s="8" t="s">
        <v>732</v>
      </c>
      <c r="D16" s="10" t="s">
        <v>963</v>
      </c>
      <c r="E16" s="9" t="s">
        <v>1</v>
      </c>
      <c r="F16" s="41" t="s">
        <v>1079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41">
        <v>12</v>
      </c>
      <c r="B17" s="7">
        <v>3511</v>
      </c>
      <c r="C17" s="8" t="s">
        <v>732</v>
      </c>
      <c r="D17" s="10" t="s">
        <v>964</v>
      </c>
      <c r="E17" s="9" t="s">
        <v>1047</v>
      </c>
      <c r="F17" s="41" t="s">
        <v>1077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41">
        <v>13</v>
      </c>
      <c r="B18" s="7">
        <v>3512</v>
      </c>
      <c r="C18" s="8" t="s">
        <v>733</v>
      </c>
      <c r="D18" s="10" t="s">
        <v>687</v>
      </c>
      <c r="E18" s="9" t="s">
        <v>866</v>
      </c>
      <c r="F18" s="41" t="s">
        <v>1077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41">
        <v>14</v>
      </c>
      <c r="B19" s="7">
        <v>3513</v>
      </c>
      <c r="C19" s="8" t="s">
        <v>733</v>
      </c>
      <c r="D19" s="10" t="s">
        <v>1048</v>
      </c>
      <c r="E19" s="9" t="s">
        <v>86</v>
      </c>
      <c r="F19" s="41" t="s">
        <v>1079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41">
        <v>15</v>
      </c>
      <c r="B20" s="7">
        <v>3514</v>
      </c>
      <c r="C20" s="8" t="s">
        <v>733</v>
      </c>
      <c r="D20" s="10" t="s">
        <v>965</v>
      </c>
      <c r="E20" s="9" t="s">
        <v>821</v>
      </c>
      <c r="F20" s="41" t="s">
        <v>1080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41">
        <v>16</v>
      </c>
      <c r="B21" s="7">
        <v>3515</v>
      </c>
      <c r="C21" s="8" t="s">
        <v>733</v>
      </c>
      <c r="D21" s="10" t="s">
        <v>966</v>
      </c>
      <c r="E21" s="9" t="s">
        <v>867</v>
      </c>
      <c r="F21" s="41" t="s">
        <v>1077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41">
        <v>17</v>
      </c>
      <c r="B22" s="7">
        <v>3516</v>
      </c>
      <c r="C22" s="8" t="s">
        <v>733</v>
      </c>
      <c r="D22" s="10" t="s">
        <v>967</v>
      </c>
      <c r="E22" s="9" t="s">
        <v>1047</v>
      </c>
      <c r="F22" s="41" t="s">
        <v>1080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41">
        <v>18</v>
      </c>
      <c r="B23" s="7">
        <v>3517</v>
      </c>
      <c r="C23" s="8" t="s">
        <v>733</v>
      </c>
      <c r="D23" s="10" t="s">
        <v>968</v>
      </c>
      <c r="E23" s="9" t="s">
        <v>868</v>
      </c>
      <c r="F23" s="41" t="s">
        <v>1080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41">
        <v>19</v>
      </c>
      <c r="B24" s="7">
        <v>3518</v>
      </c>
      <c r="C24" s="8" t="s">
        <v>733</v>
      </c>
      <c r="D24" s="10" t="s">
        <v>969</v>
      </c>
      <c r="E24" s="9" t="s">
        <v>869</v>
      </c>
      <c r="F24" s="41" t="s">
        <v>1079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41">
        <v>20</v>
      </c>
      <c r="B25" s="7">
        <v>3520</v>
      </c>
      <c r="C25" s="8" t="s">
        <v>733</v>
      </c>
      <c r="D25" s="10" t="s">
        <v>970</v>
      </c>
      <c r="E25" s="9" t="s">
        <v>870</v>
      </c>
      <c r="F25" s="41" t="s">
        <v>1077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41">
        <v>21</v>
      </c>
      <c r="B26" s="7">
        <v>3521</v>
      </c>
      <c r="C26" s="8" t="s">
        <v>733</v>
      </c>
      <c r="D26" s="10" t="s">
        <v>971</v>
      </c>
      <c r="E26" s="9" t="s">
        <v>871</v>
      </c>
      <c r="F26" s="41" t="s">
        <v>1079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41">
        <v>22</v>
      </c>
      <c r="B27" s="7">
        <v>3522</v>
      </c>
      <c r="C27" s="8" t="s">
        <v>733</v>
      </c>
      <c r="D27" s="10" t="s">
        <v>1054</v>
      </c>
      <c r="E27" s="9" t="s">
        <v>872</v>
      </c>
      <c r="F27" s="41" t="s">
        <v>1082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41">
        <v>23</v>
      </c>
      <c r="B28" s="7">
        <v>3523</v>
      </c>
      <c r="C28" s="8" t="s">
        <v>733</v>
      </c>
      <c r="D28" s="10" t="s">
        <v>972</v>
      </c>
      <c r="E28" s="9" t="s">
        <v>823</v>
      </c>
      <c r="F28" s="41" t="s">
        <v>1079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41">
        <v>24</v>
      </c>
      <c r="B29" s="7">
        <v>3524</v>
      </c>
      <c r="C29" s="8" t="s">
        <v>733</v>
      </c>
      <c r="D29" s="10" t="s">
        <v>973</v>
      </c>
      <c r="E29" s="9" t="s">
        <v>873</v>
      </c>
      <c r="F29" s="41" t="s">
        <v>1080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41">
        <v>25</v>
      </c>
      <c r="B30" s="7">
        <v>3525</v>
      </c>
      <c r="C30" s="8" t="s">
        <v>733</v>
      </c>
      <c r="D30" s="10" t="s">
        <v>974</v>
      </c>
      <c r="E30" s="9" t="s">
        <v>874</v>
      </c>
      <c r="F30" s="41" t="s">
        <v>1077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41">
        <v>26</v>
      </c>
      <c r="B31" s="7">
        <v>3526</v>
      </c>
      <c r="C31" s="8" t="s">
        <v>733</v>
      </c>
      <c r="D31" s="10" t="s">
        <v>975</v>
      </c>
      <c r="E31" s="9" t="s">
        <v>875</v>
      </c>
      <c r="F31" s="41" t="s">
        <v>1082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41">
        <v>27</v>
      </c>
      <c r="B32" s="7">
        <v>3543</v>
      </c>
      <c r="C32" s="8" t="s">
        <v>733</v>
      </c>
      <c r="D32" s="10" t="s">
        <v>989</v>
      </c>
      <c r="E32" s="9" t="s">
        <v>118</v>
      </c>
      <c r="F32" s="41" t="s">
        <v>1082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6">
      <c r="A33" s="41">
        <v>28</v>
      </c>
      <c r="B33" s="7">
        <v>3556</v>
      </c>
      <c r="C33" s="43" t="s">
        <v>733</v>
      </c>
      <c r="D33" s="10" t="s">
        <v>1066</v>
      </c>
      <c r="E33" s="9" t="s">
        <v>1067</v>
      </c>
      <c r="F33" s="41" t="s">
        <v>1078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1:16">
      <c r="A34" s="41">
        <v>29</v>
      </c>
      <c r="B34" s="7">
        <v>3618</v>
      </c>
      <c r="C34" s="43" t="s">
        <v>733</v>
      </c>
      <c r="D34" s="10" t="s">
        <v>1426</v>
      </c>
      <c r="E34" s="9" t="s">
        <v>1250</v>
      </c>
      <c r="F34" s="41" t="s">
        <v>1080</v>
      </c>
      <c r="G34" s="15"/>
      <c r="H34" s="15"/>
      <c r="I34" s="15"/>
      <c r="J34" s="15"/>
      <c r="K34" s="15"/>
      <c r="L34" s="15"/>
      <c r="M34" s="15"/>
      <c r="N34" s="15"/>
      <c r="O34" s="15"/>
      <c r="P34" s="58"/>
    </row>
    <row r="35" spans="1:16">
      <c r="A35" s="41">
        <v>30</v>
      </c>
      <c r="B35" s="7">
        <v>3662</v>
      </c>
      <c r="C35" s="43" t="s">
        <v>733</v>
      </c>
      <c r="D35" s="10" t="s">
        <v>1450</v>
      </c>
      <c r="E35" s="9" t="s">
        <v>1451</v>
      </c>
      <c r="F35" s="41" t="s">
        <v>1076</v>
      </c>
      <c r="G35" s="15"/>
      <c r="H35" s="15"/>
      <c r="I35" s="15"/>
      <c r="J35" s="15"/>
      <c r="K35" s="15"/>
      <c r="L35" s="15"/>
      <c r="M35" s="15"/>
      <c r="N35" s="15"/>
      <c r="O35" s="15"/>
      <c r="P35" s="58"/>
    </row>
  </sheetData>
  <sortState ref="B6:P35">
    <sortCondition ref="C6:C35"/>
    <sortCondition ref="B6:B35"/>
    <sortCondition ref="D6:D35"/>
  </sortState>
  <mergeCells count="4">
    <mergeCell ref="C5:E5"/>
    <mergeCell ref="A3:O3"/>
    <mergeCell ref="A2:O2"/>
    <mergeCell ref="A1:O1"/>
  </mergeCells>
  <pageMargins left="0.70866141732283472" right="0.23622047244094491" top="0.43307086614173229" bottom="0.23622047244094491" header="0.31496062992125984" footer="0.19685039370078741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32"/>
  <sheetViews>
    <sheetView topLeftCell="A19" workbookViewId="0">
      <selection activeCell="R28" sqref="R28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6" width="3.625" style="73" customWidth="1"/>
    <col min="7" max="15" width="3.625" style="4" customWidth="1"/>
    <col min="16" max="16384" width="9" style="4"/>
  </cols>
  <sheetData>
    <row r="1" spans="1:20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>
      <c r="A2" s="84" t="s">
        <v>1436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3"/>
      <c r="Q2" s="13"/>
      <c r="R2" s="13"/>
      <c r="S2" s="13"/>
      <c r="T2" s="13"/>
    </row>
    <row r="3" spans="1:20">
      <c r="A3" s="84" t="s">
        <v>1006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2"/>
      <c r="Q3" s="14"/>
      <c r="R3" s="14"/>
      <c r="S3" s="14"/>
      <c r="T3" s="14"/>
    </row>
    <row r="4" spans="1:20" ht="12" customHeight="1"/>
    <row r="5" spans="1:20" s="2" customFormat="1" ht="34.5">
      <c r="A5" s="1" t="s">
        <v>738</v>
      </c>
      <c r="B5" s="6" t="s">
        <v>735</v>
      </c>
      <c r="C5" s="85" t="s">
        <v>739</v>
      </c>
      <c r="D5" s="86"/>
      <c r="E5" s="8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>
      <c r="A6" s="3">
        <v>1</v>
      </c>
      <c r="B6" s="7">
        <v>3527</v>
      </c>
      <c r="C6" s="8" t="s">
        <v>732</v>
      </c>
      <c r="D6" s="10" t="s">
        <v>976</v>
      </c>
      <c r="E6" s="9" t="s">
        <v>876</v>
      </c>
      <c r="F6" s="41" t="s">
        <v>1078</v>
      </c>
      <c r="G6" s="15"/>
      <c r="H6" s="15"/>
      <c r="I6" s="15"/>
      <c r="J6" s="15"/>
      <c r="K6" s="15"/>
      <c r="L6" s="15"/>
      <c r="M6" s="15"/>
      <c r="N6" s="15"/>
      <c r="O6" s="15"/>
    </row>
    <row r="7" spans="1:20">
      <c r="A7" s="3">
        <v>2</v>
      </c>
      <c r="B7" s="7">
        <v>3528</v>
      </c>
      <c r="C7" s="8" t="s">
        <v>732</v>
      </c>
      <c r="D7" s="10" t="s">
        <v>519</v>
      </c>
      <c r="E7" s="9" t="s">
        <v>877</v>
      </c>
      <c r="F7" s="41" t="s">
        <v>1081</v>
      </c>
      <c r="G7" s="15"/>
      <c r="H7" s="15"/>
      <c r="I7" s="15"/>
      <c r="J7" s="15"/>
      <c r="K7" s="15"/>
      <c r="L7" s="15"/>
      <c r="M7" s="15"/>
      <c r="N7" s="15"/>
      <c r="O7" s="15"/>
    </row>
    <row r="8" spans="1:20">
      <c r="A8" s="41">
        <v>3</v>
      </c>
      <c r="B8" s="7">
        <v>3529</v>
      </c>
      <c r="C8" s="8" t="s">
        <v>732</v>
      </c>
      <c r="D8" s="10" t="s">
        <v>977</v>
      </c>
      <c r="E8" s="9" t="s">
        <v>878</v>
      </c>
      <c r="F8" s="41" t="s">
        <v>1076</v>
      </c>
      <c r="G8" s="15"/>
      <c r="H8" s="15"/>
      <c r="I8" s="15"/>
      <c r="J8" s="15"/>
      <c r="K8" s="15"/>
      <c r="L8" s="15"/>
      <c r="M8" s="15"/>
      <c r="N8" s="15"/>
      <c r="O8" s="15"/>
    </row>
    <row r="9" spans="1:20">
      <c r="A9" s="41">
        <v>4</v>
      </c>
      <c r="B9" s="7">
        <v>3530</v>
      </c>
      <c r="C9" s="8" t="s">
        <v>732</v>
      </c>
      <c r="D9" s="10" t="s">
        <v>978</v>
      </c>
      <c r="E9" s="9" t="s">
        <v>879</v>
      </c>
      <c r="F9" s="41" t="s">
        <v>1083</v>
      </c>
      <c r="G9" s="15"/>
      <c r="H9" s="15"/>
      <c r="I9" s="15"/>
      <c r="J9" s="15"/>
      <c r="K9" s="15"/>
      <c r="L9" s="15"/>
      <c r="M9" s="15"/>
      <c r="N9" s="15"/>
      <c r="O9" s="15"/>
    </row>
    <row r="10" spans="1:20">
      <c r="A10" s="41">
        <v>5</v>
      </c>
      <c r="B10" s="7">
        <v>3531</v>
      </c>
      <c r="C10" s="8" t="s">
        <v>732</v>
      </c>
      <c r="D10" s="10" t="s">
        <v>456</v>
      </c>
      <c r="E10" s="9" t="s">
        <v>742</v>
      </c>
      <c r="F10" s="41" t="s">
        <v>1084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20">
      <c r="A11" s="41">
        <v>6</v>
      </c>
      <c r="B11" s="36">
        <v>3532</v>
      </c>
      <c r="C11" s="37" t="s">
        <v>732</v>
      </c>
      <c r="D11" s="34" t="s">
        <v>979</v>
      </c>
      <c r="E11" s="35" t="s">
        <v>880</v>
      </c>
      <c r="F11" s="41" t="s">
        <v>1084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20">
      <c r="A12" s="41">
        <v>7</v>
      </c>
      <c r="B12" s="7">
        <v>3533</v>
      </c>
      <c r="C12" s="8" t="s">
        <v>732</v>
      </c>
      <c r="D12" s="10" t="s">
        <v>1088</v>
      </c>
      <c r="E12" s="9" t="s">
        <v>1089</v>
      </c>
      <c r="F12" s="41" t="s">
        <v>1078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20">
      <c r="A13" s="41">
        <v>8</v>
      </c>
      <c r="B13" s="7">
        <v>3534</v>
      </c>
      <c r="C13" s="8" t="s">
        <v>732</v>
      </c>
      <c r="D13" s="10" t="s">
        <v>980</v>
      </c>
      <c r="E13" s="9" t="s">
        <v>881</v>
      </c>
      <c r="F13" s="41" t="s">
        <v>1081</v>
      </c>
      <c r="G13" s="15"/>
      <c r="H13" s="15"/>
      <c r="I13" s="15"/>
      <c r="J13" s="15"/>
      <c r="K13" s="15"/>
      <c r="L13" s="15"/>
      <c r="M13" s="15"/>
      <c r="N13" s="15"/>
      <c r="O13" s="15"/>
    </row>
    <row r="14" spans="1:20">
      <c r="A14" s="41">
        <v>9</v>
      </c>
      <c r="B14" s="7">
        <v>3549</v>
      </c>
      <c r="C14" s="8" t="s">
        <v>732</v>
      </c>
      <c r="D14" s="10" t="s">
        <v>994</v>
      </c>
      <c r="E14" s="9" t="s">
        <v>890</v>
      </c>
      <c r="F14" s="41" t="s">
        <v>1083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20">
      <c r="A15" s="41">
        <v>10</v>
      </c>
      <c r="B15" s="7">
        <v>3535</v>
      </c>
      <c r="C15" s="8" t="s">
        <v>733</v>
      </c>
      <c r="D15" s="10" t="s">
        <v>981</v>
      </c>
      <c r="E15" s="9" t="s">
        <v>882</v>
      </c>
      <c r="F15" s="41" t="s">
        <v>1076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20">
      <c r="A16" s="41">
        <v>11</v>
      </c>
      <c r="B16" s="7">
        <v>3536</v>
      </c>
      <c r="C16" s="8" t="s">
        <v>733</v>
      </c>
      <c r="D16" s="10" t="s">
        <v>982</v>
      </c>
      <c r="E16" s="9" t="s">
        <v>883</v>
      </c>
      <c r="F16" s="41" t="s">
        <v>1084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41">
        <v>12</v>
      </c>
      <c r="B17" s="7">
        <v>3537</v>
      </c>
      <c r="C17" s="8" t="s">
        <v>733</v>
      </c>
      <c r="D17" s="10" t="s">
        <v>983</v>
      </c>
      <c r="E17" s="9" t="s">
        <v>858</v>
      </c>
      <c r="F17" s="41" t="s">
        <v>1076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41">
        <v>13</v>
      </c>
      <c r="B18" s="7">
        <v>3538</v>
      </c>
      <c r="C18" s="8" t="s">
        <v>733</v>
      </c>
      <c r="D18" s="10" t="s">
        <v>984</v>
      </c>
      <c r="E18" s="9" t="s">
        <v>884</v>
      </c>
      <c r="F18" s="41" t="s">
        <v>1076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41">
        <v>14</v>
      </c>
      <c r="B19" s="7">
        <v>3539</v>
      </c>
      <c r="C19" s="8" t="s">
        <v>733</v>
      </c>
      <c r="D19" s="10" t="s">
        <v>985</v>
      </c>
      <c r="E19" s="9" t="s">
        <v>885</v>
      </c>
      <c r="F19" s="41" t="s">
        <v>1078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41">
        <v>15</v>
      </c>
      <c r="B20" s="7">
        <v>3540</v>
      </c>
      <c r="C20" s="8" t="s">
        <v>733</v>
      </c>
      <c r="D20" s="10" t="s">
        <v>986</v>
      </c>
      <c r="E20" s="9" t="s">
        <v>886</v>
      </c>
      <c r="F20" s="41" t="s">
        <v>1084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41">
        <v>16</v>
      </c>
      <c r="B21" s="7">
        <v>3541</v>
      </c>
      <c r="C21" s="8" t="s">
        <v>733</v>
      </c>
      <c r="D21" s="10" t="s">
        <v>987</v>
      </c>
      <c r="E21" s="9" t="s">
        <v>887</v>
      </c>
      <c r="F21" s="41" t="s">
        <v>1081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41">
        <v>17</v>
      </c>
      <c r="B22" s="7">
        <v>3542</v>
      </c>
      <c r="C22" s="8" t="s">
        <v>733</v>
      </c>
      <c r="D22" s="10" t="s">
        <v>988</v>
      </c>
      <c r="E22" s="9" t="s">
        <v>888</v>
      </c>
      <c r="F22" s="41" t="s">
        <v>1083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41">
        <v>18</v>
      </c>
      <c r="B23" s="7">
        <v>3545</v>
      </c>
      <c r="C23" s="8" t="s">
        <v>733</v>
      </c>
      <c r="D23" s="10" t="s">
        <v>990</v>
      </c>
      <c r="E23" s="9" t="s">
        <v>863</v>
      </c>
      <c r="F23" s="41" t="s">
        <v>1081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41">
        <v>19</v>
      </c>
      <c r="B24" s="7">
        <v>3546</v>
      </c>
      <c r="C24" s="8" t="s">
        <v>733</v>
      </c>
      <c r="D24" s="10" t="s">
        <v>991</v>
      </c>
      <c r="E24" s="9" t="s">
        <v>1070</v>
      </c>
      <c r="F24" s="41" t="s">
        <v>1083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41">
        <v>20</v>
      </c>
      <c r="B25" s="7">
        <v>3547</v>
      </c>
      <c r="C25" s="8" t="s">
        <v>733</v>
      </c>
      <c r="D25" s="10" t="s">
        <v>992</v>
      </c>
      <c r="E25" s="9" t="s">
        <v>189</v>
      </c>
      <c r="F25" s="41" t="s">
        <v>1076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41">
        <v>21</v>
      </c>
      <c r="B26" s="7">
        <v>3548</v>
      </c>
      <c r="C26" s="8" t="s">
        <v>733</v>
      </c>
      <c r="D26" s="10" t="s">
        <v>993</v>
      </c>
      <c r="E26" s="9" t="s">
        <v>889</v>
      </c>
      <c r="F26" s="41" t="s">
        <v>1081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41">
        <v>22</v>
      </c>
      <c r="B27" s="7">
        <v>3550</v>
      </c>
      <c r="C27" s="8" t="s">
        <v>733</v>
      </c>
      <c r="D27" s="10" t="s">
        <v>995</v>
      </c>
      <c r="E27" s="9" t="s">
        <v>891</v>
      </c>
      <c r="F27" s="41" t="s">
        <v>1083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41">
        <v>23</v>
      </c>
      <c r="B28" s="7">
        <v>3551</v>
      </c>
      <c r="C28" s="8" t="s">
        <v>733</v>
      </c>
      <c r="D28" s="10" t="s">
        <v>1049</v>
      </c>
      <c r="E28" s="9" t="s">
        <v>892</v>
      </c>
      <c r="F28" s="41" t="s">
        <v>1084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41">
        <v>24</v>
      </c>
      <c r="B29" s="7">
        <v>3552</v>
      </c>
      <c r="C29" s="8" t="s">
        <v>733</v>
      </c>
      <c r="D29" s="10" t="s">
        <v>996</v>
      </c>
      <c r="E29" s="9" t="s">
        <v>893</v>
      </c>
      <c r="F29" s="41" t="s">
        <v>1076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41">
        <v>25</v>
      </c>
      <c r="B30" s="7">
        <v>3553</v>
      </c>
      <c r="C30" s="8" t="s">
        <v>733</v>
      </c>
      <c r="D30" s="10" t="s">
        <v>997</v>
      </c>
      <c r="E30" s="9" t="s">
        <v>259</v>
      </c>
      <c r="F30" s="41" t="s">
        <v>1084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41">
        <v>26</v>
      </c>
      <c r="B31" s="7">
        <v>3554</v>
      </c>
      <c r="C31" s="40" t="s">
        <v>733</v>
      </c>
      <c r="D31" s="10" t="s">
        <v>998</v>
      </c>
      <c r="E31" s="9" t="s">
        <v>104</v>
      </c>
      <c r="F31" s="41" t="s">
        <v>1081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G32" s="15"/>
      <c r="H32" s="15"/>
      <c r="I32" s="15"/>
      <c r="J32" s="15"/>
      <c r="K32" s="15"/>
      <c r="L32" s="15"/>
      <c r="M32" s="15"/>
      <c r="N32" s="15"/>
      <c r="O32" s="15"/>
    </row>
  </sheetData>
  <sortState ref="B6:P35">
    <sortCondition ref="C6:C35"/>
    <sortCondition ref="B6:B35"/>
    <sortCondition ref="D6:D35"/>
  </sortState>
  <mergeCells count="4">
    <mergeCell ref="C5:E5"/>
    <mergeCell ref="A1:O1"/>
    <mergeCell ref="A2:O2"/>
    <mergeCell ref="A3:O3"/>
  </mergeCells>
  <pageMargins left="0.70866141732283472" right="0.31496062992125984" top="0.47244094488188981" bottom="0.31496062992125984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24"/>
  <sheetViews>
    <sheetView topLeftCell="A16" zoomScale="115" zoomScaleNormal="115" workbookViewId="0">
      <selection activeCell="R13" sqref="R13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5" width="3.625" style="4" customWidth="1"/>
    <col min="16" max="16384" width="9" style="4"/>
  </cols>
  <sheetData>
    <row r="1" spans="1:20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>
      <c r="A2" s="84" t="s">
        <v>1437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3"/>
      <c r="Q2" s="13"/>
      <c r="R2" s="13"/>
      <c r="S2" s="13"/>
      <c r="T2" s="13"/>
    </row>
    <row r="3" spans="1:20">
      <c r="A3" s="84" t="s">
        <v>1006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2"/>
      <c r="Q3" s="14"/>
      <c r="R3" s="14"/>
      <c r="S3" s="14"/>
      <c r="T3" s="14"/>
    </row>
    <row r="4" spans="1:20" ht="12" customHeight="1"/>
    <row r="5" spans="1:20" s="2" customFormat="1" ht="34.5">
      <c r="A5" s="1" t="s">
        <v>738</v>
      </c>
      <c r="B5" s="6" t="s">
        <v>735</v>
      </c>
      <c r="C5" s="85" t="s">
        <v>739</v>
      </c>
      <c r="D5" s="86"/>
      <c r="E5" s="8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>
      <c r="A6" s="3">
        <v>1</v>
      </c>
      <c r="B6" s="7">
        <v>3353</v>
      </c>
      <c r="C6" s="8" t="s">
        <v>732</v>
      </c>
      <c r="D6" s="10" t="s">
        <v>642</v>
      </c>
      <c r="E6" s="9" t="s">
        <v>825</v>
      </c>
      <c r="F6" s="41" t="s">
        <v>1076</v>
      </c>
      <c r="G6" s="15"/>
      <c r="H6" s="15"/>
      <c r="I6" s="15"/>
      <c r="J6" s="15"/>
      <c r="K6" s="15"/>
      <c r="L6" s="54"/>
      <c r="M6" s="15"/>
      <c r="N6" s="15"/>
      <c r="O6" s="15"/>
    </row>
    <row r="7" spans="1:20">
      <c r="A7" s="3">
        <v>2</v>
      </c>
      <c r="B7" s="7">
        <v>3360</v>
      </c>
      <c r="C7" s="8" t="s">
        <v>732</v>
      </c>
      <c r="D7" s="10" t="s">
        <v>927</v>
      </c>
      <c r="E7" s="9" t="s">
        <v>826</v>
      </c>
      <c r="F7" s="41" t="s">
        <v>1083</v>
      </c>
      <c r="G7" s="15"/>
      <c r="H7" s="15"/>
      <c r="I7" s="15"/>
      <c r="J7" s="15"/>
      <c r="K7" s="15"/>
      <c r="L7" s="54"/>
      <c r="M7" s="15"/>
      <c r="N7" s="15"/>
      <c r="O7" s="15"/>
    </row>
    <row r="8" spans="1:20">
      <c r="A8" s="3">
        <v>3</v>
      </c>
      <c r="B8" s="7">
        <v>3361</v>
      </c>
      <c r="C8" s="8" t="s">
        <v>732</v>
      </c>
      <c r="D8" s="10" t="s">
        <v>564</v>
      </c>
      <c r="E8" s="9" t="s">
        <v>827</v>
      </c>
      <c r="F8" s="41" t="s">
        <v>1083</v>
      </c>
      <c r="G8" s="15"/>
      <c r="H8" s="15"/>
      <c r="I8" s="15"/>
      <c r="J8" s="15"/>
      <c r="K8" s="15"/>
      <c r="L8" s="54"/>
      <c r="M8" s="15"/>
      <c r="N8" s="15"/>
      <c r="O8" s="15"/>
    </row>
    <row r="9" spans="1:20">
      <c r="A9" s="3">
        <v>4</v>
      </c>
      <c r="B9" s="7">
        <v>3363</v>
      </c>
      <c r="C9" s="8" t="s">
        <v>732</v>
      </c>
      <c r="D9" s="10" t="s">
        <v>928</v>
      </c>
      <c r="E9" s="9" t="s">
        <v>828</v>
      </c>
      <c r="F9" s="41" t="s">
        <v>1081</v>
      </c>
      <c r="G9" s="15"/>
      <c r="H9" s="15"/>
      <c r="I9" s="15"/>
      <c r="J9" s="15"/>
      <c r="K9" s="15"/>
      <c r="L9" s="54"/>
      <c r="M9" s="15"/>
      <c r="N9" s="15"/>
      <c r="O9" s="15"/>
    </row>
    <row r="10" spans="1:20">
      <c r="A10" s="3">
        <v>5</v>
      </c>
      <c r="B10" s="7">
        <v>3364</v>
      </c>
      <c r="C10" s="8" t="s">
        <v>732</v>
      </c>
      <c r="D10" s="10" t="s">
        <v>929</v>
      </c>
      <c r="E10" s="9" t="s">
        <v>829</v>
      </c>
      <c r="F10" s="41" t="s">
        <v>1081</v>
      </c>
      <c r="G10" s="15"/>
      <c r="H10" s="15"/>
      <c r="I10" s="15"/>
      <c r="J10" s="15"/>
      <c r="K10" s="15"/>
      <c r="L10" s="54"/>
      <c r="M10" s="15"/>
      <c r="N10" s="15"/>
      <c r="O10" s="15"/>
    </row>
    <row r="11" spans="1:20">
      <c r="A11" s="3">
        <v>6</v>
      </c>
      <c r="B11" s="7">
        <v>3365</v>
      </c>
      <c r="C11" s="8" t="s">
        <v>732</v>
      </c>
      <c r="D11" s="10" t="s">
        <v>930</v>
      </c>
      <c r="E11" s="9" t="s">
        <v>830</v>
      </c>
      <c r="F11" s="41" t="s">
        <v>1081</v>
      </c>
      <c r="G11" s="15"/>
      <c r="H11" s="15"/>
      <c r="I11" s="15"/>
      <c r="J11" s="15"/>
      <c r="K11" s="15"/>
      <c r="L11" s="54"/>
      <c r="M11" s="15"/>
      <c r="N11" s="15"/>
      <c r="O11" s="15"/>
    </row>
    <row r="12" spans="1:20">
      <c r="A12" s="3">
        <v>7</v>
      </c>
      <c r="B12" s="7">
        <v>3367</v>
      </c>
      <c r="C12" s="8" t="s">
        <v>732</v>
      </c>
      <c r="D12" s="10" t="s">
        <v>931</v>
      </c>
      <c r="E12" s="9" t="s">
        <v>831</v>
      </c>
      <c r="F12" s="41" t="s">
        <v>1082</v>
      </c>
      <c r="G12" s="15"/>
      <c r="H12" s="15"/>
      <c r="I12" s="15"/>
      <c r="J12" s="15"/>
      <c r="K12" s="15"/>
      <c r="L12" s="54"/>
      <c r="M12" s="15"/>
      <c r="N12" s="15"/>
      <c r="O12" s="15"/>
    </row>
    <row r="13" spans="1:20">
      <c r="A13" s="3">
        <v>8</v>
      </c>
      <c r="B13" s="36">
        <v>3496</v>
      </c>
      <c r="C13" s="37" t="s">
        <v>732</v>
      </c>
      <c r="D13" s="34" t="s">
        <v>939</v>
      </c>
      <c r="E13" s="35" t="s">
        <v>840</v>
      </c>
      <c r="F13" s="41" t="s">
        <v>1082</v>
      </c>
      <c r="G13" s="15"/>
      <c r="H13" s="15"/>
      <c r="I13" s="15"/>
      <c r="J13" s="15"/>
      <c r="K13" s="15"/>
      <c r="L13" s="54"/>
      <c r="M13" s="15"/>
      <c r="N13" s="15"/>
      <c r="O13" s="15"/>
    </row>
    <row r="14" spans="1:20">
      <c r="A14" s="3">
        <v>9</v>
      </c>
      <c r="B14" s="36">
        <v>3563</v>
      </c>
      <c r="C14" s="37" t="s">
        <v>732</v>
      </c>
      <c r="D14" s="10" t="s">
        <v>1087</v>
      </c>
      <c r="E14" s="9" t="s">
        <v>1232</v>
      </c>
      <c r="F14" s="41" t="s">
        <v>1079</v>
      </c>
      <c r="G14" s="15"/>
      <c r="H14" s="15"/>
      <c r="I14" s="15"/>
      <c r="J14" s="15"/>
      <c r="K14" s="15"/>
      <c r="L14" s="54"/>
      <c r="M14" s="15"/>
      <c r="N14" s="15"/>
      <c r="O14" s="15"/>
    </row>
    <row r="15" spans="1:20">
      <c r="A15" s="3">
        <v>10</v>
      </c>
      <c r="B15" s="7">
        <v>3352</v>
      </c>
      <c r="C15" s="8" t="s">
        <v>733</v>
      </c>
      <c r="D15" s="10" t="s">
        <v>933</v>
      </c>
      <c r="E15" s="9" t="s">
        <v>832</v>
      </c>
      <c r="F15" s="41" t="s">
        <v>1078</v>
      </c>
      <c r="G15" s="15"/>
      <c r="H15" s="15"/>
      <c r="I15" s="15"/>
      <c r="J15" s="15"/>
      <c r="K15" s="15"/>
      <c r="L15" s="54"/>
      <c r="M15" s="15"/>
      <c r="N15" s="15"/>
      <c r="O15" s="15"/>
    </row>
    <row r="16" spans="1:20">
      <c r="A16" s="3">
        <v>11</v>
      </c>
      <c r="B16" s="7">
        <v>3354</v>
      </c>
      <c r="C16" s="8" t="s">
        <v>733</v>
      </c>
      <c r="D16" s="10" t="s">
        <v>1053</v>
      </c>
      <c r="E16" s="9" t="s">
        <v>833</v>
      </c>
      <c r="F16" s="41" t="s">
        <v>1076</v>
      </c>
      <c r="G16" s="15"/>
      <c r="H16" s="15"/>
      <c r="I16" s="15"/>
      <c r="J16" s="15"/>
      <c r="K16" s="15"/>
      <c r="L16" s="54"/>
      <c r="M16" s="15"/>
      <c r="N16" s="15"/>
      <c r="O16" s="15"/>
    </row>
    <row r="17" spans="1:15">
      <c r="A17" s="3">
        <v>12</v>
      </c>
      <c r="B17" s="7">
        <v>3355</v>
      </c>
      <c r="C17" s="8" t="s">
        <v>733</v>
      </c>
      <c r="D17" s="10" t="s">
        <v>934</v>
      </c>
      <c r="E17" s="9" t="s">
        <v>834</v>
      </c>
      <c r="F17" s="41" t="s">
        <v>1076</v>
      </c>
      <c r="G17" s="15"/>
      <c r="H17" s="15"/>
      <c r="I17" s="15"/>
      <c r="J17" s="15"/>
      <c r="K17" s="15"/>
      <c r="L17" s="54"/>
      <c r="M17" s="15"/>
      <c r="N17" s="15"/>
      <c r="O17" s="15"/>
    </row>
    <row r="18" spans="1:15">
      <c r="A18" s="3">
        <v>13</v>
      </c>
      <c r="B18" s="7">
        <v>3356</v>
      </c>
      <c r="C18" s="8" t="s">
        <v>733</v>
      </c>
      <c r="D18" s="10" t="s">
        <v>935</v>
      </c>
      <c r="E18" s="9" t="s">
        <v>11</v>
      </c>
      <c r="F18" s="41" t="s">
        <v>1076</v>
      </c>
      <c r="G18" s="15"/>
      <c r="H18" s="15"/>
      <c r="I18" s="15"/>
      <c r="J18" s="15"/>
      <c r="K18" s="15"/>
      <c r="L18" s="54"/>
      <c r="M18" s="15"/>
      <c r="N18" s="15"/>
      <c r="O18" s="15"/>
    </row>
    <row r="19" spans="1:15">
      <c r="A19" s="41">
        <v>14</v>
      </c>
      <c r="B19" s="7">
        <v>3358</v>
      </c>
      <c r="C19" s="8" t="s">
        <v>733</v>
      </c>
      <c r="D19" s="10" t="s">
        <v>937</v>
      </c>
      <c r="E19" s="9" t="s">
        <v>1455</v>
      </c>
      <c r="F19" s="41" t="s">
        <v>1083</v>
      </c>
      <c r="G19" s="15"/>
      <c r="H19" s="15"/>
      <c r="I19" s="15"/>
      <c r="J19" s="15"/>
      <c r="K19" s="15"/>
      <c r="L19" s="54"/>
      <c r="M19" s="15"/>
      <c r="N19" s="15"/>
      <c r="O19" s="15"/>
    </row>
    <row r="20" spans="1:15">
      <c r="A20" s="41">
        <v>15</v>
      </c>
      <c r="B20" s="7">
        <v>3359</v>
      </c>
      <c r="C20" s="8" t="s">
        <v>733</v>
      </c>
      <c r="D20" s="10" t="s">
        <v>938</v>
      </c>
      <c r="E20" s="9" t="s">
        <v>837</v>
      </c>
      <c r="F20" s="41" t="s">
        <v>1078</v>
      </c>
      <c r="G20" s="15"/>
      <c r="H20" s="15"/>
      <c r="I20" s="15"/>
      <c r="J20" s="15"/>
      <c r="K20" s="15"/>
      <c r="L20" s="54"/>
      <c r="M20" s="15"/>
      <c r="N20" s="15"/>
      <c r="O20" s="15"/>
    </row>
    <row r="21" spans="1:15">
      <c r="A21" s="41">
        <v>16</v>
      </c>
      <c r="B21" s="7">
        <v>3362</v>
      </c>
      <c r="C21" s="8" t="s">
        <v>733</v>
      </c>
      <c r="D21" s="10" t="s">
        <v>1419</v>
      </c>
      <c r="E21" s="9" t="s">
        <v>838</v>
      </c>
      <c r="F21" s="41" t="s">
        <v>1081</v>
      </c>
      <c r="G21" s="15"/>
      <c r="H21" s="15"/>
      <c r="I21" s="15"/>
      <c r="J21" s="15"/>
      <c r="K21" s="15"/>
      <c r="L21" s="54"/>
      <c r="M21" s="15"/>
      <c r="N21" s="15"/>
      <c r="O21" s="15"/>
    </row>
    <row r="22" spans="1:15">
      <c r="A22" s="41">
        <v>17</v>
      </c>
      <c r="B22" s="7">
        <v>3368</v>
      </c>
      <c r="C22" s="43" t="s">
        <v>733</v>
      </c>
      <c r="D22" s="10" t="s">
        <v>524</v>
      </c>
      <c r="E22" s="9" t="s">
        <v>839</v>
      </c>
      <c r="F22" s="41" t="s">
        <v>1082</v>
      </c>
      <c r="G22" s="15"/>
      <c r="H22" s="15"/>
      <c r="I22" s="15"/>
      <c r="J22" s="15"/>
      <c r="K22" s="15"/>
      <c r="L22" s="54"/>
      <c r="M22" s="15"/>
      <c r="N22" s="15"/>
      <c r="O22" s="15"/>
    </row>
    <row r="23" spans="1:15">
      <c r="A23" s="41">
        <v>18</v>
      </c>
      <c r="B23" s="36">
        <v>3495</v>
      </c>
      <c r="C23" s="43" t="s">
        <v>733</v>
      </c>
      <c r="D23" s="34" t="s">
        <v>932</v>
      </c>
      <c r="E23" s="35" t="s">
        <v>37</v>
      </c>
      <c r="F23" s="41" t="s">
        <v>1080</v>
      </c>
      <c r="G23" s="15"/>
      <c r="H23" s="15"/>
      <c r="I23" s="15"/>
      <c r="J23" s="15"/>
      <c r="K23" s="15"/>
      <c r="L23" s="54"/>
      <c r="M23" s="15"/>
      <c r="N23" s="15"/>
      <c r="O23" s="15"/>
    </row>
    <row r="24" spans="1:15">
      <c r="A24" s="41">
        <v>19</v>
      </c>
      <c r="B24" s="7"/>
      <c r="C24" s="8"/>
      <c r="D24" s="10"/>
      <c r="E24" s="9"/>
      <c r="F24" s="15"/>
      <c r="G24" s="15"/>
      <c r="H24" s="15"/>
      <c r="I24" s="15"/>
      <c r="J24" s="15"/>
      <c r="K24" s="15"/>
      <c r="L24" s="15"/>
      <c r="M24" s="15"/>
      <c r="N24" s="15"/>
      <c r="O24" s="15"/>
    </row>
  </sheetData>
  <sortState ref="B6:P24">
    <sortCondition ref="C6:C24"/>
    <sortCondition ref="B6:B24"/>
    <sortCondition ref="D6:D24"/>
  </sortState>
  <mergeCells count="4">
    <mergeCell ref="A1:O1"/>
    <mergeCell ref="A2:O2"/>
    <mergeCell ref="A3:O3"/>
    <mergeCell ref="C5:E5"/>
  </mergeCells>
  <pageMargins left="0.7" right="0.4" top="0.75" bottom="0.37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25"/>
  <sheetViews>
    <sheetView topLeftCell="A7" zoomScaleNormal="100" workbookViewId="0">
      <selection activeCell="A3" sqref="A3:O3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5" width="3.625" style="4" customWidth="1"/>
    <col min="16" max="16384" width="9" style="4"/>
  </cols>
  <sheetData>
    <row r="1" spans="1:20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>
      <c r="A2" s="84" t="s">
        <v>1438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3"/>
      <c r="Q2" s="13"/>
      <c r="R2" s="13"/>
      <c r="S2" s="13"/>
      <c r="T2" s="13"/>
    </row>
    <row r="3" spans="1:20">
      <c r="A3" s="84" t="s">
        <v>1006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2"/>
      <c r="Q3" s="14"/>
      <c r="R3" s="14"/>
      <c r="S3" s="14"/>
      <c r="T3" s="14"/>
    </row>
    <row r="4" spans="1:20" ht="12" customHeight="1"/>
    <row r="5" spans="1:20" s="2" customFormat="1" ht="34.5">
      <c r="A5" s="1" t="s">
        <v>738</v>
      </c>
      <c r="B5" s="6" t="s">
        <v>735</v>
      </c>
      <c r="C5" s="85" t="s">
        <v>739</v>
      </c>
      <c r="D5" s="86"/>
      <c r="E5" s="8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>
      <c r="A6" s="3">
        <v>1</v>
      </c>
      <c r="B6" s="7">
        <v>3373</v>
      </c>
      <c r="C6" s="8" t="s">
        <v>732</v>
      </c>
      <c r="D6" s="10" t="s">
        <v>942</v>
      </c>
      <c r="E6" s="9" t="s">
        <v>843</v>
      </c>
      <c r="F6" s="41" t="s">
        <v>1080</v>
      </c>
      <c r="G6" s="15"/>
      <c r="H6" s="15"/>
      <c r="I6" s="15"/>
      <c r="J6" s="15"/>
      <c r="K6" s="15"/>
      <c r="L6" s="15"/>
      <c r="M6" s="15"/>
      <c r="N6" s="15"/>
      <c r="O6" s="15"/>
    </row>
    <row r="7" spans="1:20">
      <c r="A7" s="3">
        <v>2</v>
      </c>
      <c r="B7" s="7">
        <v>3375</v>
      </c>
      <c r="C7" s="8" t="s">
        <v>732</v>
      </c>
      <c r="D7" s="10" t="s">
        <v>643</v>
      </c>
      <c r="E7" s="9" t="s">
        <v>844</v>
      </c>
      <c r="F7" s="41" t="s">
        <v>1080</v>
      </c>
      <c r="G7" s="15"/>
      <c r="H7" s="15"/>
      <c r="I7" s="15"/>
      <c r="J7" s="15"/>
      <c r="K7" s="15"/>
      <c r="L7" s="15"/>
      <c r="M7" s="15"/>
      <c r="N7" s="15"/>
      <c r="O7" s="15"/>
    </row>
    <row r="8" spans="1:20">
      <c r="A8" s="41">
        <v>3</v>
      </c>
      <c r="B8" s="7">
        <v>3377</v>
      </c>
      <c r="C8" s="8" t="s">
        <v>732</v>
      </c>
      <c r="D8" s="10" t="s">
        <v>943</v>
      </c>
      <c r="E8" s="9" t="s">
        <v>845</v>
      </c>
      <c r="F8" s="41" t="s">
        <v>1077</v>
      </c>
      <c r="G8" s="15"/>
      <c r="H8" s="15"/>
      <c r="I8" s="15"/>
      <c r="J8" s="15"/>
      <c r="K8" s="15"/>
      <c r="L8" s="15"/>
      <c r="M8" s="15"/>
      <c r="N8" s="15"/>
      <c r="O8" s="15"/>
    </row>
    <row r="9" spans="1:20">
      <c r="A9" s="41">
        <v>4</v>
      </c>
      <c r="B9" s="7">
        <v>3380</v>
      </c>
      <c r="C9" s="8" t="s">
        <v>732</v>
      </c>
      <c r="D9" s="10" t="s">
        <v>944</v>
      </c>
      <c r="E9" s="9" t="s">
        <v>846</v>
      </c>
      <c r="F9" s="41" t="s">
        <v>1079</v>
      </c>
      <c r="G9" s="15"/>
      <c r="H9" s="15"/>
      <c r="I9" s="15"/>
      <c r="J9" s="15"/>
      <c r="K9" s="15"/>
      <c r="L9" s="15"/>
      <c r="M9" s="15"/>
      <c r="N9" s="15"/>
      <c r="O9" s="15"/>
    </row>
    <row r="10" spans="1:20">
      <c r="A10" s="41">
        <v>5</v>
      </c>
      <c r="B10" s="7">
        <v>3381</v>
      </c>
      <c r="C10" s="8" t="s">
        <v>732</v>
      </c>
      <c r="D10" s="10" t="s">
        <v>945</v>
      </c>
      <c r="E10" s="9" t="s">
        <v>847</v>
      </c>
      <c r="F10" s="41" t="s">
        <v>1078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20">
      <c r="A11" s="41">
        <v>6</v>
      </c>
      <c r="B11" s="7">
        <v>3384</v>
      </c>
      <c r="C11" s="8" t="s">
        <v>732</v>
      </c>
      <c r="D11" s="10" t="s">
        <v>670</v>
      </c>
      <c r="E11" s="9" t="s">
        <v>849</v>
      </c>
      <c r="F11" s="41" t="s">
        <v>1084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20">
      <c r="A12" s="41">
        <v>7</v>
      </c>
      <c r="B12" s="7">
        <v>3385</v>
      </c>
      <c r="C12" s="8" t="s">
        <v>732</v>
      </c>
      <c r="D12" s="10" t="s">
        <v>731</v>
      </c>
      <c r="E12" s="9" t="s">
        <v>1045</v>
      </c>
      <c r="F12" s="41" t="s">
        <v>1084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20">
      <c r="A13" s="41">
        <v>8</v>
      </c>
      <c r="B13" s="7">
        <v>3387</v>
      </c>
      <c r="C13" s="8" t="s">
        <v>732</v>
      </c>
      <c r="D13" s="10" t="s">
        <v>953</v>
      </c>
      <c r="E13" s="9" t="s">
        <v>856</v>
      </c>
      <c r="F13" s="41" t="s">
        <v>1084</v>
      </c>
      <c r="G13" s="15"/>
      <c r="H13" s="15"/>
      <c r="I13" s="15"/>
      <c r="J13" s="15"/>
      <c r="K13" s="15"/>
      <c r="L13" s="15"/>
      <c r="M13" s="15"/>
      <c r="N13" s="15"/>
      <c r="O13" s="15"/>
    </row>
    <row r="14" spans="1:20">
      <c r="A14" s="41">
        <v>9</v>
      </c>
      <c r="B14" s="7">
        <v>3388</v>
      </c>
      <c r="C14" s="8" t="s">
        <v>732</v>
      </c>
      <c r="D14" s="10" t="s">
        <v>947</v>
      </c>
      <c r="E14" s="9" t="s">
        <v>1070</v>
      </c>
      <c r="F14" s="41" t="s">
        <v>1078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20">
      <c r="A15" s="41">
        <v>10</v>
      </c>
      <c r="B15" s="7">
        <v>3412</v>
      </c>
      <c r="C15" s="8" t="s">
        <v>732</v>
      </c>
      <c r="D15" s="10" t="s">
        <v>948</v>
      </c>
      <c r="E15" s="9" t="s">
        <v>850</v>
      </c>
      <c r="F15" s="41" t="s">
        <v>1079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20">
      <c r="A16" s="41">
        <v>11</v>
      </c>
      <c r="B16" s="7">
        <v>3497</v>
      </c>
      <c r="C16" s="8" t="s">
        <v>732</v>
      </c>
      <c r="D16" s="34" t="s">
        <v>1050</v>
      </c>
      <c r="E16" s="9" t="s">
        <v>841</v>
      </c>
      <c r="F16" s="41" t="s">
        <v>1083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41">
        <v>12</v>
      </c>
      <c r="B17" s="7">
        <v>3372</v>
      </c>
      <c r="C17" s="8" t="s">
        <v>733</v>
      </c>
      <c r="D17" s="10" t="s">
        <v>949</v>
      </c>
      <c r="E17" s="9" t="s">
        <v>851</v>
      </c>
      <c r="F17" s="41" t="s">
        <v>1080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41">
        <v>13</v>
      </c>
      <c r="B18" s="7">
        <v>3374</v>
      </c>
      <c r="C18" s="8" t="s">
        <v>733</v>
      </c>
      <c r="D18" s="10" t="s">
        <v>950</v>
      </c>
      <c r="E18" s="9" t="s">
        <v>852</v>
      </c>
      <c r="F18" s="41" t="s">
        <v>1080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41">
        <v>14</v>
      </c>
      <c r="B19" s="7">
        <v>3376</v>
      </c>
      <c r="C19" s="8" t="s">
        <v>733</v>
      </c>
      <c r="D19" s="10" t="s">
        <v>951</v>
      </c>
      <c r="E19" s="9" t="s">
        <v>853</v>
      </c>
      <c r="F19" s="41" t="s">
        <v>1077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41">
        <v>15</v>
      </c>
      <c r="B20" s="7">
        <v>3378</v>
      </c>
      <c r="C20" s="8" t="s">
        <v>733</v>
      </c>
      <c r="D20" s="10" t="s">
        <v>952</v>
      </c>
      <c r="E20" s="9" t="s">
        <v>854</v>
      </c>
      <c r="F20" s="41" t="s">
        <v>1077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41">
        <v>16</v>
      </c>
      <c r="B21" s="7">
        <v>3383</v>
      </c>
      <c r="C21" s="8" t="s">
        <v>733</v>
      </c>
      <c r="D21" s="10" t="s">
        <v>946</v>
      </c>
      <c r="E21" s="9" t="s">
        <v>848</v>
      </c>
      <c r="F21" s="41" t="s">
        <v>1079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41">
        <v>17</v>
      </c>
      <c r="B22" s="7">
        <v>3386</v>
      </c>
      <c r="C22" s="8" t="s">
        <v>733</v>
      </c>
      <c r="D22" s="10" t="s">
        <v>556</v>
      </c>
      <c r="E22" s="9" t="s">
        <v>855</v>
      </c>
      <c r="F22" s="41" t="s">
        <v>1084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41">
        <v>18</v>
      </c>
      <c r="B23" s="7">
        <v>3498</v>
      </c>
      <c r="C23" s="8" t="s">
        <v>733</v>
      </c>
      <c r="D23" s="10" t="s">
        <v>940</v>
      </c>
      <c r="E23" s="9" t="s">
        <v>842</v>
      </c>
      <c r="F23" s="41" t="s">
        <v>1081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41">
        <v>19</v>
      </c>
      <c r="B24" s="7">
        <v>3499</v>
      </c>
      <c r="C24" s="8" t="s">
        <v>733</v>
      </c>
      <c r="D24" s="10" t="s">
        <v>941</v>
      </c>
      <c r="E24" s="9" t="s">
        <v>2</v>
      </c>
      <c r="F24" s="41" t="s">
        <v>1084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41">
        <v>20</v>
      </c>
      <c r="B25" s="7"/>
      <c r="C25" s="43"/>
      <c r="D25" s="10"/>
      <c r="E25" s="9"/>
      <c r="F25" s="15"/>
      <c r="G25" s="15"/>
      <c r="H25" s="15"/>
      <c r="I25" s="15"/>
      <c r="J25" s="15"/>
      <c r="K25" s="15"/>
      <c r="L25" s="15"/>
      <c r="M25" s="15"/>
      <c r="N25" s="15"/>
      <c r="O25" s="15"/>
    </row>
  </sheetData>
  <sortState ref="B6:P24">
    <sortCondition ref="C6:C24"/>
    <sortCondition ref="B6:B24"/>
    <sortCondition ref="D6:D24"/>
  </sortState>
  <mergeCells count="4">
    <mergeCell ref="A1:O1"/>
    <mergeCell ref="A2:O2"/>
    <mergeCell ref="A3:O3"/>
    <mergeCell ref="C5:E5"/>
  </mergeCells>
  <pageMargins left="0.7" right="0.36" top="0.75" bottom="0.33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37"/>
  <sheetViews>
    <sheetView view="pageBreakPreview" zoomScale="145" zoomScaleNormal="100" zoomScaleSheetLayoutView="145" workbookViewId="0">
      <selection activeCell="L6" sqref="L6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47" customWidth="1"/>
    <col min="6" max="6" width="3.625" style="2" customWidth="1"/>
    <col min="7" max="19" width="3.625" style="4" customWidth="1"/>
    <col min="20" max="16384" width="9" style="4"/>
  </cols>
  <sheetData>
    <row r="1" spans="1:22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2">
      <c r="A2" s="84" t="s">
        <v>1188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3"/>
      <c r="U2" s="13"/>
      <c r="V2" s="13"/>
    </row>
    <row r="3" spans="1:22">
      <c r="A3" s="84" t="s">
        <v>1406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2"/>
    </row>
    <row r="4" spans="1:22" ht="12" customHeight="1"/>
    <row r="5" spans="1:22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2" s="18" customFormat="1" ht="24" customHeight="1">
      <c r="A6" s="1">
        <v>1</v>
      </c>
      <c r="B6" s="7">
        <v>3196</v>
      </c>
      <c r="C6" s="43" t="s">
        <v>732</v>
      </c>
      <c r="D6" s="10" t="s">
        <v>894</v>
      </c>
      <c r="E6" s="34" t="s">
        <v>793</v>
      </c>
      <c r="F6" s="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s="18" customFormat="1" ht="24" customHeight="1">
      <c r="A7" s="1">
        <v>2</v>
      </c>
      <c r="B7" s="7">
        <v>3197</v>
      </c>
      <c r="C7" s="43" t="s">
        <v>732</v>
      </c>
      <c r="D7" s="10" t="s">
        <v>907</v>
      </c>
      <c r="E7" s="34" t="s">
        <v>807</v>
      </c>
      <c r="F7" s="1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2" s="18" customFormat="1">
      <c r="A8" s="1">
        <v>3</v>
      </c>
      <c r="B8" s="7">
        <v>3201</v>
      </c>
      <c r="C8" s="43" t="s">
        <v>732</v>
      </c>
      <c r="D8" s="10" t="s">
        <v>910</v>
      </c>
      <c r="E8" s="34" t="s">
        <v>810</v>
      </c>
      <c r="F8" s="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2">
      <c r="A9" s="1">
        <v>4</v>
      </c>
      <c r="B9" s="7">
        <v>3204</v>
      </c>
      <c r="C9" s="8" t="s">
        <v>732</v>
      </c>
      <c r="D9" s="10" t="s">
        <v>911</v>
      </c>
      <c r="E9" s="35" t="s">
        <v>1046</v>
      </c>
      <c r="F9" s="1"/>
      <c r="G9" s="16"/>
      <c r="H9" s="1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2" s="18" customFormat="1">
      <c r="A10" s="1">
        <v>5</v>
      </c>
      <c r="B10" s="7">
        <v>3206</v>
      </c>
      <c r="C10" s="43" t="s">
        <v>732</v>
      </c>
      <c r="D10" s="10" t="s">
        <v>912</v>
      </c>
      <c r="E10" s="34" t="s">
        <v>811</v>
      </c>
      <c r="F10" s="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2">
      <c r="A11" s="1">
        <v>6</v>
      </c>
      <c r="B11" s="7">
        <v>3294</v>
      </c>
      <c r="C11" s="8" t="s">
        <v>732</v>
      </c>
      <c r="D11" s="10" t="s">
        <v>414</v>
      </c>
      <c r="E11" s="35" t="s">
        <v>798</v>
      </c>
      <c r="F11" s="1"/>
      <c r="G11" s="16"/>
      <c r="H11" s="1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22" s="18" customFormat="1">
      <c r="A12" s="1">
        <v>7</v>
      </c>
      <c r="B12" s="7">
        <v>3371</v>
      </c>
      <c r="C12" s="43" t="s">
        <v>732</v>
      </c>
      <c r="D12" s="10" t="s">
        <v>899</v>
      </c>
      <c r="E12" s="34" t="s">
        <v>799</v>
      </c>
      <c r="F12" s="1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2" s="18" customFormat="1">
      <c r="A13" s="1">
        <v>8</v>
      </c>
      <c r="B13" s="7">
        <v>3389</v>
      </c>
      <c r="C13" s="43" t="s">
        <v>732</v>
      </c>
      <c r="D13" s="10" t="s">
        <v>448</v>
      </c>
      <c r="E13" s="34" t="s">
        <v>57</v>
      </c>
      <c r="F13" s="1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2">
      <c r="A14" s="1">
        <v>9</v>
      </c>
      <c r="B14" s="36">
        <v>3491</v>
      </c>
      <c r="C14" s="8" t="s">
        <v>732</v>
      </c>
      <c r="D14" s="34" t="s">
        <v>923</v>
      </c>
      <c r="E14" s="35" t="s">
        <v>821</v>
      </c>
      <c r="F14" s="1"/>
      <c r="G14" s="16"/>
      <c r="H14" s="1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22">
      <c r="A15" s="1">
        <v>10</v>
      </c>
      <c r="B15" s="36">
        <v>3589</v>
      </c>
      <c r="C15" s="8" t="s">
        <v>732</v>
      </c>
      <c r="D15" s="10" t="s">
        <v>1117</v>
      </c>
      <c r="E15" s="35" t="s">
        <v>1118</v>
      </c>
      <c r="F15" s="1"/>
      <c r="G15" s="16"/>
      <c r="H15" s="1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22">
      <c r="A16" s="1">
        <v>11</v>
      </c>
      <c r="B16" s="36">
        <v>3590</v>
      </c>
      <c r="C16" s="8" t="s">
        <v>732</v>
      </c>
      <c r="D16" s="10" t="s">
        <v>1128</v>
      </c>
      <c r="E16" s="35" t="s">
        <v>260</v>
      </c>
      <c r="F16" s="1"/>
      <c r="G16" s="16"/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1">
        <v>12</v>
      </c>
      <c r="B17" s="36">
        <v>3591</v>
      </c>
      <c r="C17" s="8" t="s">
        <v>732</v>
      </c>
      <c r="D17" s="10" t="s">
        <v>1108</v>
      </c>
      <c r="E17" s="35" t="s">
        <v>1109</v>
      </c>
      <c r="F17" s="1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">
        <v>13</v>
      </c>
      <c r="B18" s="36">
        <v>3592</v>
      </c>
      <c r="C18" s="43" t="s">
        <v>732</v>
      </c>
      <c r="D18" s="10" t="s">
        <v>1122</v>
      </c>
      <c r="E18" s="34" t="s">
        <v>1123</v>
      </c>
      <c r="F18" s="1"/>
      <c r="G18" s="16"/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1">
        <v>14</v>
      </c>
      <c r="B19" s="36">
        <v>3593</v>
      </c>
      <c r="C19" s="43" t="s">
        <v>732</v>
      </c>
      <c r="D19" s="10" t="s">
        <v>1072</v>
      </c>
      <c r="E19" s="34" t="s">
        <v>1127</v>
      </c>
      <c r="F19" s="1"/>
      <c r="G19" s="16"/>
      <c r="H19" s="1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1">
        <v>15</v>
      </c>
      <c r="B20" s="36">
        <v>3594</v>
      </c>
      <c r="C20" s="43" t="s">
        <v>732</v>
      </c>
      <c r="D20" s="10" t="s">
        <v>1112</v>
      </c>
      <c r="E20" s="34" t="s">
        <v>86</v>
      </c>
      <c r="F20" s="1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1">
        <v>16</v>
      </c>
      <c r="B21" s="7">
        <v>3211</v>
      </c>
      <c r="C21" s="43" t="s">
        <v>733</v>
      </c>
      <c r="D21" s="10" t="s">
        <v>900</v>
      </c>
      <c r="E21" s="34" t="s">
        <v>801</v>
      </c>
      <c r="F21" s="1"/>
      <c r="G21" s="16"/>
      <c r="H21" s="1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1">
        <v>17</v>
      </c>
      <c r="B22" s="7">
        <v>3213</v>
      </c>
      <c r="C22" s="43" t="s">
        <v>733</v>
      </c>
      <c r="D22" s="10" t="s">
        <v>901</v>
      </c>
      <c r="E22" s="34" t="s">
        <v>802</v>
      </c>
      <c r="F22" s="1"/>
      <c r="G22" s="16"/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18" customFormat="1">
      <c r="A23" s="1">
        <v>18</v>
      </c>
      <c r="B23" s="7">
        <v>3216</v>
      </c>
      <c r="C23" s="43" t="s">
        <v>733</v>
      </c>
      <c r="D23" s="10" t="s">
        <v>917</v>
      </c>
      <c r="E23" s="34" t="s">
        <v>11</v>
      </c>
      <c r="F23" s="1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18" customFormat="1">
      <c r="A24" s="1">
        <v>19</v>
      </c>
      <c r="B24" s="7">
        <v>3297</v>
      </c>
      <c r="C24" s="43" t="s">
        <v>733</v>
      </c>
      <c r="D24" s="10" t="s">
        <v>904</v>
      </c>
      <c r="E24" s="34" t="s">
        <v>805</v>
      </c>
      <c r="F24" s="1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18" customFormat="1">
      <c r="A25" s="1">
        <v>20</v>
      </c>
      <c r="B25" s="7">
        <v>3299</v>
      </c>
      <c r="C25" s="43" t="s">
        <v>733</v>
      </c>
      <c r="D25" s="10" t="s">
        <v>905</v>
      </c>
      <c r="E25" s="34" t="s">
        <v>806</v>
      </c>
      <c r="F25" s="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18" customFormat="1">
      <c r="A26" s="1">
        <v>21</v>
      </c>
      <c r="B26" s="7">
        <v>3366</v>
      </c>
      <c r="C26" s="43" t="s">
        <v>733</v>
      </c>
      <c r="D26" s="10" t="s">
        <v>921</v>
      </c>
      <c r="E26" s="34" t="s">
        <v>819</v>
      </c>
      <c r="F26" s="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18" customFormat="1">
      <c r="A27" s="1">
        <v>22</v>
      </c>
      <c r="B27" s="7">
        <v>3394</v>
      </c>
      <c r="C27" s="8" t="s">
        <v>733</v>
      </c>
      <c r="D27" s="10" t="s">
        <v>922</v>
      </c>
      <c r="E27" s="35" t="s">
        <v>820</v>
      </c>
      <c r="F27" s="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18" customFormat="1">
      <c r="A28" s="1">
        <v>23</v>
      </c>
      <c r="B28" s="7">
        <v>3490</v>
      </c>
      <c r="C28" s="8" t="s">
        <v>733</v>
      </c>
      <c r="D28" s="10" t="s">
        <v>915</v>
      </c>
      <c r="E28" s="35" t="s">
        <v>815</v>
      </c>
      <c r="F28" s="1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>
      <c r="A29" s="1">
        <v>24</v>
      </c>
      <c r="B29" s="7">
        <v>3492</v>
      </c>
      <c r="C29" s="8" t="s">
        <v>733</v>
      </c>
      <c r="D29" s="10" t="s">
        <v>924</v>
      </c>
      <c r="E29" s="35" t="s">
        <v>822</v>
      </c>
      <c r="F29" s="1"/>
      <c r="G29" s="16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1">
        <v>25</v>
      </c>
      <c r="B30" s="7">
        <v>3595</v>
      </c>
      <c r="C30" s="8" t="s">
        <v>733</v>
      </c>
      <c r="D30" s="10" t="s">
        <v>1169</v>
      </c>
      <c r="E30" s="35" t="s">
        <v>1170</v>
      </c>
      <c r="F30" s="1"/>
      <c r="G30" s="16"/>
      <c r="H30" s="1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1">
        <v>26</v>
      </c>
      <c r="B31" s="7">
        <v>3596</v>
      </c>
      <c r="C31" s="8" t="s">
        <v>733</v>
      </c>
      <c r="D31" s="10" t="s">
        <v>1447</v>
      </c>
      <c r="E31" s="35" t="s">
        <v>1131</v>
      </c>
      <c r="F31" s="1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s="18" customFormat="1">
      <c r="A32" s="1">
        <v>27</v>
      </c>
      <c r="B32" s="7">
        <v>3597</v>
      </c>
      <c r="C32" s="43" t="s">
        <v>733</v>
      </c>
      <c r="D32" s="10" t="s">
        <v>1125</v>
      </c>
      <c r="E32" s="34" t="s">
        <v>1126</v>
      </c>
      <c r="F32" s="1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s="18" customFormat="1">
      <c r="A33" s="1">
        <v>28</v>
      </c>
      <c r="B33" s="7">
        <v>3598</v>
      </c>
      <c r="C33" s="43" t="s">
        <v>733</v>
      </c>
      <c r="D33" s="10" t="s">
        <v>1099</v>
      </c>
      <c r="E33" s="34" t="s">
        <v>1100</v>
      </c>
      <c r="F33" s="1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>
      <c r="A34" s="1">
        <v>29</v>
      </c>
      <c r="B34" s="7">
        <v>3599</v>
      </c>
      <c r="C34" s="8" t="s">
        <v>733</v>
      </c>
      <c r="D34" s="10" t="s">
        <v>1096</v>
      </c>
      <c r="E34" s="35" t="s">
        <v>1097</v>
      </c>
      <c r="F34" s="1"/>
      <c r="G34" s="16"/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1">
        <v>30</v>
      </c>
      <c r="B35" s="7">
        <v>3600</v>
      </c>
      <c r="C35" s="8" t="s">
        <v>733</v>
      </c>
      <c r="D35" s="10" t="s">
        <v>1113</v>
      </c>
      <c r="E35" s="35" t="s">
        <v>1114</v>
      </c>
      <c r="F35" s="1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1">
        <v>31</v>
      </c>
      <c r="B36" s="7">
        <v>3601</v>
      </c>
      <c r="C36" s="8" t="s">
        <v>733</v>
      </c>
      <c r="D36" s="10" t="s">
        <v>1104</v>
      </c>
      <c r="E36" s="35" t="s">
        <v>1105</v>
      </c>
      <c r="F36" s="1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1">
        <v>32</v>
      </c>
      <c r="B37" s="7">
        <v>3602</v>
      </c>
      <c r="C37" s="43" t="s">
        <v>733</v>
      </c>
      <c r="D37" s="10" t="s">
        <v>1069</v>
      </c>
      <c r="E37" s="35" t="s">
        <v>1071</v>
      </c>
      <c r="F37" s="1"/>
      <c r="G37" s="16"/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</sheetData>
  <sortState ref="B6:H38">
    <sortCondition ref="C6:C38"/>
    <sortCondition ref="B6:B38"/>
    <sortCondition ref="D6:D38"/>
  </sortState>
  <mergeCells count="4">
    <mergeCell ref="A1:S1"/>
    <mergeCell ref="A2:S2"/>
    <mergeCell ref="A3:S3"/>
    <mergeCell ref="C5:E5"/>
  </mergeCells>
  <pageMargins left="0.70866141732283472" right="0.27559055118110237" top="0.47244094488188981" bottom="0.31496062992125984" header="0.31496062992125984" footer="0.31496062992125984"/>
  <pageSetup paperSize="9" scale="86" orientation="portrait" r:id="rId1"/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Z35"/>
  <sheetViews>
    <sheetView view="pageBreakPreview" topLeftCell="A22" zoomScaleNormal="115" zoomScaleSheetLayoutView="100" workbookViewId="0">
      <selection activeCell="P28" sqref="P28"/>
    </sheetView>
  </sheetViews>
  <sheetFormatPr defaultRowHeight="24"/>
  <cols>
    <col min="1" max="1" width="5.125" style="44" bestFit="1" customWidth="1"/>
    <col min="2" max="2" width="9" style="44"/>
    <col min="3" max="3" width="6.625" style="44" bestFit="1" customWidth="1"/>
    <col min="4" max="4" width="13.625" style="46" customWidth="1"/>
    <col min="5" max="5" width="13.625" style="47" customWidth="1"/>
    <col min="6" max="18" width="3.625" style="44" customWidth="1"/>
    <col min="19" max="16384" width="9" style="44"/>
  </cols>
  <sheetData>
    <row r="1" spans="1:26">
      <c r="A1" s="91" t="s">
        <v>1007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6" s="4" customFormat="1">
      <c r="A2" s="84" t="s">
        <v>1186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  <c r="X2" s="13"/>
      <c r="Y2" s="13"/>
      <c r="Z2" s="13"/>
    </row>
    <row r="3" spans="1:26">
      <c r="A3" s="91" t="str">
        <f>"ครูที่ปรึกษา   "&amp;สถิติ!P8</f>
        <v>ครูที่ปรึกษา   นางสาวประกายแก้ว   แก้วอินต๊ะ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45"/>
      <c r="T3" s="45"/>
      <c r="U3" s="45"/>
      <c r="V3" s="45"/>
    </row>
    <row r="4" spans="1:26" ht="12" customHeight="1"/>
    <row r="5" spans="1:26" s="50" customFormat="1" ht="34.5">
      <c r="A5" s="48" t="s">
        <v>738</v>
      </c>
      <c r="B5" s="49" t="s">
        <v>735</v>
      </c>
      <c r="C5" s="92" t="s">
        <v>739</v>
      </c>
      <c r="D5" s="93"/>
      <c r="E5" s="94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>
      <c r="A6" s="51">
        <v>1</v>
      </c>
      <c r="B6" s="36">
        <v>3198</v>
      </c>
      <c r="C6" s="37" t="s">
        <v>732</v>
      </c>
      <c r="D6" s="34" t="s">
        <v>908</v>
      </c>
      <c r="E6" s="35" t="s">
        <v>808</v>
      </c>
      <c r="F6" s="51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26">
      <c r="A7" s="51">
        <v>2</v>
      </c>
      <c r="B7" s="36">
        <v>3200</v>
      </c>
      <c r="C7" s="37" t="s">
        <v>732</v>
      </c>
      <c r="D7" s="34" t="s">
        <v>909</v>
      </c>
      <c r="E7" s="35" t="s">
        <v>809</v>
      </c>
      <c r="F7" s="51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6">
      <c r="A8" s="51">
        <v>3</v>
      </c>
      <c r="B8" s="36">
        <v>3203</v>
      </c>
      <c r="C8" s="37" t="s">
        <v>732</v>
      </c>
      <c r="D8" s="34" t="s">
        <v>896</v>
      </c>
      <c r="E8" s="35" t="s">
        <v>795</v>
      </c>
      <c r="F8" s="51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6">
      <c r="A9" s="51">
        <v>4</v>
      </c>
      <c r="B9" s="36">
        <v>3205</v>
      </c>
      <c r="C9" s="37" t="s">
        <v>732</v>
      </c>
      <c r="D9" s="34" t="s">
        <v>897</v>
      </c>
      <c r="E9" s="35" t="s">
        <v>796</v>
      </c>
      <c r="F9" s="51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26">
      <c r="A10" s="51">
        <v>5</v>
      </c>
      <c r="B10" s="52">
        <v>3207</v>
      </c>
      <c r="C10" s="37" t="s">
        <v>732</v>
      </c>
      <c r="D10" s="46" t="s">
        <v>898</v>
      </c>
      <c r="E10" s="46" t="s">
        <v>797</v>
      </c>
      <c r="F10" s="51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26">
      <c r="A11" s="51">
        <v>6</v>
      </c>
      <c r="B11" s="36">
        <v>3396</v>
      </c>
      <c r="C11" s="37" t="s">
        <v>732</v>
      </c>
      <c r="D11" s="34" t="s">
        <v>913</v>
      </c>
      <c r="E11" s="35" t="s">
        <v>812</v>
      </c>
      <c r="F11" s="51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6">
      <c r="A12" s="51">
        <v>7</v>
      </c>
      <c r="B12" s="36">
        <v>3399</v>
      </c>
      <c r="C12" s="37" t="s">
        <v>732</v>
      </c>
      <c r="D12" s="34" t="s">
        <v>731</v>
      </c>
      <c r="E12" s="35" t="s">
        <v>814</v>
      </c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6">
      <c r="A13" s="51">
        <v>8</v>
      </c>
      <c r="B13" s="36">
        <v>3603</v>
      </c>
      <c r="C13" s="37" t="s">
        <v>732</v>
      </c>
      <c r="D13" s="34" t="s">
        <v>1098</v>
      </c>
      <c r="E13" s="35" t="s">
        <v>38</v>
      </c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6">
      <c r="A14" s="51">
        <v>9</v>
      </c>
      <c r="B14" s="36">
        <v>3604</v>
      </c>
      <c r="C14" s="37" t="s">
        <v>732</v>
      </c>
      <c r="D14" s="34" t="s">
        <v>1119</v>
      </c>
      <c r="E14" s="35" t="s">
        <v>1120</v>
      </c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6">
      <c r="A15" s="51">
        <v>10</v>
      </c>
      <c r="B15" s="36">
        <v>3605</v>
      </c>
      <c r="C15" s="37" t="s">
        <v>732</v>
      </c>
      <c r="D15" s="34" t="s">
        <v>1115</v>
      </c>
      <c r="E15" s="35" t="s">
        <v>1116</v>
      </c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6">
      <c r="A16" s="51">
        <v>11</v>
      </c>
      <c r="B16" s="36">
        <v>3606</v>
      </c>
      <c r="C16" s="37" t="s">
        <v>732</v>
      </c>
      <c r="D16" s="34" t="s">
        <v>1102</v>
      </c>
      <c r="E16" s="35" t="s">
        <v>1103</v>
      </c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>
      <c r="A17" s="51">
        <v>12</v>
      </c>
      <c r="B17" s="36">
        <v>3607</v>
      </c>
      <c r="C17" s="37" t="s">
        <v>732</v>
      </c>
      <c r="D17" s="34" t="s">
        <v>1110</v>
      </c>
      <c r="E17" s="34" t="s">
        <v>1111</v>
      </c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>
      <c r="A18" s="51">
        <v>13</v>
      </c>
      <c r="B18" s="36">
        <v>3608</v>
      </c>
      <c r="C18" s="37" t="s">
        <v>732</v>
      </c>
      <c r="D18" s="34" t="s">
        <v>1431</v>
      </c>
      <c r="E18" s="35" t="s">
        <v>1430</v>
      </c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>
      <c r="A19" s="51">
        <v>14</v>
      </c>
      <c r="B19" s="36">
        <v>3209</v>
      </c>
      <c r="C19" s="37" t="s">
        <v>733</v>
      </c>
      <c r="D19" s="34" t="s">
        <v>398</v>
      </c>
      <c r="E19" s="35" t="s">
        <v>800</v>
      </c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>
      <c r="A20" s="51">
        <v>15</v>
      </c>
      <c r="B20" s="36">
        <v>3214</v>
      </c>
      <c r="C20" s="37" t="s">
        <v>733</v>
      </c>
      <c r="D20" s="34" t="s">
        <v>916</v>
      </c>
      <c r="E20" s="35" t="s">
        <v>816</v>
      </c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>
      <c r="A21" s="51">
        <v>16</v>
      </c>
      <c r="B21" s="36">
        <v>3219</v>
      </c>
      <c r="C21" s="37" t="s">
        <v>733</v>
      </c>
      <c r="D21" s="34" t="s">
        <v>918</v>
      </c>
      <c r="E21" s="35" t="s">
        <v>817</v>
      </c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>
      <c r="A22" s="51">
        <v>17</v>
      </c>
      <c r="B22" s="36">
        <v>3221</v>
      </c>
      <c r="C22" s="37" t="s">
        <v>733</v>
      </c>
      <c r="D22" s="34" t="s">
        <v>902</v>
      </c>
      <c r="E22" s="35" t="s">
        <v>803</v>
      </c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>
      <c r="A23" s="51">
        <v>18</v>
      </c>
      <c r="B23" s="36">
        <v>3222</v>
      </c>
      <c r="C23" s="37" t="s">
        <v>733</v>
      </c>
      <c r="D23" s="34" t="s">
        <v>920</v>
      </c>
      <c r="E23" s="35" t="s">
        <v>818</v>
      </c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>
      <c r="A24" s="51">
        <v>19</v>
      </c>
      <c r="B24" s="36">
        <v>3296</v>
      </c>
      <c r="C24" s="37" t="s">
        <v>733</v>
      </c>
      <c r="D24" s="34" t="s">
        <v>903</v>
      </c>
      <c r="E24" s="35" t="s">
        <v>804</v>
      </c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>
      <c r="A25" s="51">
        <v>20</v>
      </c>
      <c r="B25" s="36">
        <v>3391</v>
      </c>
      <c r="C25" s="37" t="s">
        <v>733</v>
      </c>
      <c r="D25" s="34" t="s">
        <v>1429</v>
      </c>
      <c r="E25" s="35" t="s">
        <v>1428</v>
      </c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>
      <c r="A26" s="51">
        <v>21</v>
      </c>
      <c r="B26" s="36">
        <v>3397</v>
      </c>
      <c r="C26" s="37" t="s">
        <v>733</v>
      </c>
      <c r="D26" s="34" t="s">
        <v>914</v>
      </c>
      <c r="E26" s="35" t="s">
        <v>813</v>
      </c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>
      <c r="A27" s="51">
        <v>22</v>
      </c>
      <c r="B27" s="36">
        <v>3489</v>
      </c>
      <c r="C27" s="37" t="s">
        <v>733</v>
      </c>
      <c r="D27" s="34" t="s">
        <v>906</v>
      </c>
      <c r="E27" s="35" t="s">
        <v>34</v>
      </c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>
      <c r="A28" s="51">
        <v>23</v>
      </c>
      <c r="B28" s="36">
        <v>3493</v>
      </c>
      <c r="C28" s="37" t="s">
        <v>733</v>
      </c>
      <c r="D28" s="34" t="s">
        <v>925</v>
      </c>
      <c r="E28" s="35" t="s">
        <v>823</v>
      </c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>
      <c r="A29" s="51">
        <v>24</v>
      </c>
      <c r="B29" s="36">
        <v>3494</v>
      </c>
      <c r="C29" s="37" t="s">
        <v>733</v>
      </c>
      <c r="D29" s="34" t="s">
        <v>926</v>
      </c>
      <c r="E29" s="34" t="s">
        <v>824</v>
      </c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>
      <c r="A30" s="51">
        <v>25</v>
      </c>
      <c r="B30" s="36">
        <v>3609</v>
      </c>
      <c r="C30" s="37" t="s">
        <v>733</v>
      </c>
      <c r="D30" s="34" t="s">
        <v>1129</v>
      </c>
      <c r="E30" s="35" t="s">
        <v>1130</v>
      </c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>
      <c r="A31" s="51">
        <v>26</v>
      </c>
      <c r="B31" s="36">
        <v>3610</v>
      </c>
      <c r="C31" s="37" t="s">
        <v>733</v>
      </c>
      <c r="D31" s="34" t="s">
        <v>1106</v>
      </c>
      <c r="E31" s="35" t="s">
        <v>1107</v>
      </c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>
      <c r="A32" s="51">
        <v>27</v>
      </c>
      <c r="B32" s="36">
        <v>3611</v>
      </c>
      <c r="C32" s="37" t="s">
        <v>733</v>
      </c>
      <c r="D32" s="34" t="s">
        <v>1094</v>
      </c>
      <c r="E32" s="35" t="s">
        <v>1095</v>
      </c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>
      <c r="A33" s="51">
        <v>28</v>
      </c>
      <c r="B33" s="36">
        <v>3612</v>
      </c>
      <c r="C33" s="37" t="s">
        <v>733</v>
      </c>
      <c r="D33" s="34" t="s">
        <v>1121</v>
      </c>
      <c r="E33" s="35" t="s">
        <v>267</v>
      </c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>
      <c r="A34" s="51">
        <v>29</v>
      </c>
      <c r="B34" s="36">
        <v>3614</v>
      </c>
      <c r="C34" s="37" t="s">
        <v>733</v>
      </c>
      <c r="D34" s="34" t="s">
        <v>1427</v>
      </c>
      <c r="E34" s="35" t="s">
        <v>1101</v>
      </c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>
      <c r="A35" s="51">
        <v>30</v>
      </c>
      <c r="B35" s="36">
        <v>3615</v>
      </c>
      <c r="C35" s="37" t="s">
        <v>733</v>
      </c>
      <c r="D35" s="34" t="s">
        <v>1073</v>
      </c>
      <c r="E35" s="35" t="s">
        <v>1124</v>
      </c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</sheetData>
  <sortState ref="B6:E36">
    <sortCondition ref="C6:C36"/>
    <sortCondition ref="B6:B36"/>
  </sortState>
  <mergeCells count="4">
    <mergeCell ref="A1:R1"/>
    <mergeCell ref="A2:R2"/>
    <mergeCell ref="A3:R3"/>
    <mergeCell ref="C5:E5"/>
  </mergeCells>
  <pageMargins left="0.99" right="0.38" top="0.75" bottom="0.34" header="0.3" footer="0.3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37"/>
  <sheetViews>
    <sheetView view="pageBreakPreview" topLeftCell="A18" zoomScale="130" zoomScaleSheetLayoutView="130" workbookViewId="0">
      <selection activeCell="D27" sqref="D27"/>
    </sheetView>
  </sheetViews>
  <sheetFormatPr defaultRowHeight="24"/>
  <cols>
    <col min="1" max="1" width="5.125" style="4" bestFit="1" customWidth="1"/>
    <col min="2" max="2" width="9" style="4"/>
    <col min="3" max="3" width="6.625" style="4" bestFit="1" customWidth="1"/>
    <col min="4" max="4" width="13.625" style="11" customWidth="1"/>
    <col min="5" max="5" width="13.625" style="5" customWidth="1"/>
    <col min="6" max="18" width="3.625" style="4" customWidth="1"/>
    <col min="19" max="16384" width="9" style="4"/>
  </cols>
  <sheetData>
    <row r="1" spans="1:23">
      <c r="A1" s="84" t="s">
        <v>1007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>
      <c r="A2" s="84" t="s">
        <v>1173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3"/>
      <c r="T2" s="13"/>
      <c r="U2" s="13"/>
      <c r="V2" s="13"/>
      <c r="W2" s="13"/>
    </row>
    <row r="3" spans="1:23">
      <c r="A3" s="84" t="str">
        <f>"ครูที่ปรึกษา  "&amp;สถิติ!P9</f>
        <v>ครูที่ปรึกษา  นางสาวชนม์นิภา   ชุมภูเมือง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/>
      <c r="T3" s="14"/>
      <c r="U3" s="14"/>
      <c r="V3" s="14"/>
      <c r="W3" s="14"/>
    </row>
    <row r="4" spans="1:23" ht="12" customHeight="1"/>
    <row r="5" spans="1:23" s="18" customFormat="1" ht="34.5">
      <c r="A5" s="16" t="s">
        <v>738</v>
      </c>
      <c r="B5" s="17" t="s">
        <v>735</v>
      </c>
      <c r="C5" s="88" t="s">
        <v>739</v>
      </c>
      <c r="D5" s="89"/>
      <c r="E5" s="9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>
      <c r="A6" s="3">
        <v>1</v>
      </c>
      <c r="B6" s="7">
        <v>3116</v>
      </c>
      <c r="C6" s="8" t="s">
        <v>732</v>
      </c>
      <c r="D6" s="10" t="s">
        <v>375</v>
      </c>
      <c r="E6" s="9" t="s">
        <v>10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>
      <c r="A7" s="3">
        <v>2</v>
      </c>
      <c r="B7" s="7">
        <v>3117</v>
      </c>
      <c r="C7" s="8" t="s">
        <v>732</v>
      </c>
      <c r="D7" s="10" t="s">
        <v>383</v>
      </c>
      <c r="E7" s="9" t="s">
        <v>11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3">
      <c r="A8" s="41">
        <v>3</v>
      </c>
      <c r="B8" s="7">
        <v>3121</v>
      </c>
      <c r="C8" s="8" t="s">
        <v>732</v>
      </c>
      <c r="D8" s="10" t="s">
        <v>384</v>
      </c>
      <c r="E8" s="9" t="s">
        <v>12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3">
      <c r="A9" s="41">
        <v>4</v>
      </c>
      <c r="B9" s="7">
        <v>3123</v>
      </c>
      <c r="C9" s="8" t="s">
        <v>732</v>
      </c>
      <c r="D9" s="10" t="s">
        <v>385</v>
      </c>
      <c r="E9" s="9" t="s">
        <v>13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3">
      <c r="A10" s="41">
        <v>5</v>
      </c>
      <c r="B10" s="7">
        <v>3149</v>
      </c>
      <c r="C10" s="8" t="s">
        <v>732</v>
      </c>
      <c r="D10" s="10" t="s">
        <v>399</v>
      </c>
      <c r="E10" s="9" t="s">
        <v>27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3">
      <c r="A11" s="41">
        <v>6</v>
      </c>
      <c r="B11" s="7">
        <v>3182</v>
      </c>
      <c r="C11" s="8" t="s">
        <v>732</v>
      </c>
      <c r="D11" s="10" t="s">
        <v>372</v>
      </c>
      <c r="E11" s="9" t="s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3">
      <c r="A12" s="41">
        <v>7</v>
      </c>
      <c r="B12" s="7">
        <v>3248</v>
      </c>
      <c r="C12" s="8" t="s">
        <v>732</v>
      </c>
      <c r="D12" s="10" t="s">
        <v>386</v>
      </c>
      <c r="E12" s="9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>
      <c r="A13" s="41">
        <v>8</v>
      </c>
      <c r="B13" s="7">
        <v>3250</v>
      </c>
      <c r="C13" s="8" t="s">
        <v>732</v>
      </c>
      <c r="D13" s="10" t="s">
        <v>387</v>
      </c>
      <c r="E13" s="9" t="s">
        <v>15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">
      <c r="A14" s="41">
        <v>9</v>
      </c>
      <c r="B14" s="7">
        <v>3251</v>
      </c>
      <c r="C14" s="8" t="s">
        <v>732</v>
      </c>
      <c r="D14" s="10" t="s">
        <v>388</v>
      </c>
      <c r="E14" s="9" t="s">
        <v>16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">
      <c r="A15" s="41">
        <v>10</v>
      </c>
      <c r="B15" s="7">
        <v>3252</v>
      </c>
      <c r="C15" s="8" t="s">
        <v>732</v>
      </c>
      <c r="D15" s="10" t="s">
        <v>389</v>
      </c>
      <c r="E15" s="9" t="s">
        <v>17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">
      <c r="A16" s="41">
        <v>11</v>
      </c>
      <c r="B16" s="7">
        <v>3303</v>
      </c>
      <c r="C16" s="8" t="s">
        <v>732</v>
      </c>
      <c r="D16" s="10" t="s">
        <v>390</v>
      </c>
      <c r="E16" s="9" t="s">
        <v>18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41">
        <v>12</v>
      </c>
      <c r="B17" s="7">
        <v>3467</v>
      </c>
      <c r="C17" s="8" t="s">
        <v>732</v>
      </c>
      <c r="D17" s="10" t="s">
        <v>373</v>
      </c>
      <c r="E17" s="9" t="s"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41">
        <v>13</v>
      </c>
      <c r="B18" s="7">
        <v>3468</v>
      </c>
      <c r="C18" s="8" t="s">
        <v>732</v>
      </c>
      <c r="D18" s="10" t="s">
        <v>374</v>
      </c>
      <c r="E18" s="9" t="s">
        <v>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41">
        <v>14</v>
      </c>
      <c r="B19" s="7">
        <v>3469</v>
      </c>
      <c r="C19" s="8" t="s">
        <v>732</v>
      </c>
      <c r="D19" s="10" t="s">
        <v>375</v>
      </c>
      <c r="E19" s="9" t="s">
        <v>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41">
        <v>15</v>
      </c>
      <c r="B20" s="7">
        <v>3127</v>
      </c>
      <c r="C20" s="8" t="s">
        <v>733</v>
      </c>
      <c r="D20" s="10" t="s">
        <v>393</v>
      </c>
      <c r="E20" s="9" t="s">
        <v>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41">
        <v>16</v>
      </c>
      <c r="B21" s="7">
        <v>3129</v>
      </c>
      <c r="C21" s="42" t="s">
        <v>733</v>
      </c>
      <c r="D21" s="10" t="s">
        <v>395</v>
      </c>
      <c r="E21" s="9" t="s">
        <v>23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41">
        <v>17</v>
      </c>
      <c r="B22" s="7">
        <v>3134</v>
      </c>
      <c r="C22" s="8" t="s">
        <v>733</v>
      </c>
      <c r="D22" s="10" t="s">
        <v>397</v>
      </c>
      <c r="E22" s="9" t="s">
        <v>25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41">
        <v>18</v>
      </c>
      <c r="B23" s="7">
        <v>3136</v>
      </c>
      <c r="C23" s="8" t="s">
        <v>733</v>
      </c>
      <c r="D23" s="10" t="s">
        <v>391</v>
      </c>
      <c r="E23" s="9" t="s">
        <v>19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41">
        <v>19</v>
      </c>
      <c r="B24" s="7">
        <v>3152</v>
      </c>
      <c r="C24" s="8" t="s">
        <v>733</v>
      </c>
      <c r="D24" s="10" t="s">
        <v>392</v>
      </c>
      <c r="E24" s="9" t="s">
        <v>20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41">
        <v>20</v>
      </c>
      <c r="B25" s="7">
        <v>3153</v>
      </c>
      <c r="C25" s="8" t="s">
        <v>733</v>
      </c>
      <c r="D25" s="10" t="s">
        <v>394</v>
      </c>
      <c r="E25" s="9" t="s">
        <v>22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41">
        <v>21</v>
      </c>
      <c r="B26" s="7">
        <v>3155</v>
      </c>
      <c r="C26" s="8" t="s">
        <v>733</v>
      </c>
      <c r="D26" s="10" t="s">
        <v>396</v>
      </c>
      <c r="E26" s="9" t="s">
        <v>24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>
      <c r="A27" s="41">
        <v>22</v>
      </c>
      <c r="B27" s="7">
        <v>3300</v>
      </c>
      <c r="C27" s="8" t="s">
        <v>733</v>
      </c>
      <c r="D27" s="10" t="s">
        <v>398</v>
      </c>
      <c r="E27" s="9" t="s">
        <v>26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41">
        <v>23</v>
      </c>
      <c r="B28" s="7">
        <v>3393</v>
      </c>
      <c r="C28" s="8" t="s">
        <v>733</v>
      </c>
      <c r="D28" s="10" t="s">
        <v>400</v>
      </c>
      <c r="E28" s="9" t="s">
        <v>28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41">
        <v>24</v>
      </c>
      <c r="B29" s="7">
        <v>3470</v>
      </c>
      <c r="C29" s="8" t="s">
        <v>733</v>
      </c>
      <c r="D29" s="10" t="s">
        <v>376</v>
      </c>
      <c r="E29" s="9" t="s">
        <v>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41">
        <v>25</v>
      </c>
      <c r="B30" s="7">
        <v>3471</v>
      </c>
      <c r="C30" s="8" t="s">
        <v>733</v>
      </c>
      <c r="D30" s="10" t="s">
        <v>377</v>
      </c>
      <c r="E30" s="9" t="s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41">
        <v>26</v>
      </c>
      <c r="B31" s="7">
        <v>3472</v>
      </c>
      <c r="C31" s="8" t="s">
        <v>733</v>
      </c>
      <c r="D31" s="10" t="s">
        <v>378</v>
      </c>
      <c r="E31" s="9" t="s">
        <v>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41">
        <v>27</v>
      </c>
      <c r="B32" s="7">
        <v>3474</v>
      </c>
      <c r="C32" s="42" t="s">
        <v>733</v>
      </c>
      <c r="D32" s="10" t="s">
        <v>379</v>
      </c>
      <c r="E32" s="9" t="s">
        <v>1063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41">
        <v>28</v>
      </c>
      <c r="B33" s="7">
        <v>3475</v>
      </c>
      <c r="C33" s="8" t="s">
        <v>733</v>
      </c>
      <c r="D33" s="10" t="s">
        <v>380</v>
      </c>
      <c r="E33" s="9" t="s">
        <v>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41">
        <v>29</v>
      </c>
      <c r="B34" s="7">
        <v>3476</v>
      </c>
      <c r="C34" s="8" t="s">
        <v>733</v>
      </c>
      <c r="D34" s="10" t="s">
        <v>381</v>
      </c>
      <c r="E34" s="9" t="s">
        <v>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41">
        <v>30</v>
      </c>
      <c r="B35" s="7">
        <v>3477</v>
      </c>
      <c r="C35" s="8" t="s">
        <v>733</v>
      </c>
      <c r="D35" s="10" t="s">
        <v>382</v>
      </c>
      <c r="E35" s="9" t="s">
        <v>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41">
        <v>31</v>
      </c>
      <c r="B36" s="7">
        <v>3555</v>
      </c>
      <c r="C36" s="8" t="s">
        <v>733</v>
      </c>
      <c r="D36" s="10" t="s">
        <v>1030</v>
      </c>
      <c r="E36" s="9" t="s">
        <v>1031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41">
        <v>32</v>
      </c>
      <c r="B37" s="7">
        <v>3587</v>
      </c>
      <c r="C37" s="43" t="s">
        <v>733</v>
      </c>
      <c r="D37" s="10" t="s">
        <v>638</v>
      </c>
      <c r="E37" s="9" t="s">
        <v>880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sortState ref="B2:E33">
    <sortCondition ref="C2:C33"/>
    <sortCondition ref="B2:B33"/>
  </sortState>
  <mergeCells count="4">
    <mergeCell ref="A1:R1"/>
    <mergeCell ref="A2:R2"/>
    <mergeCell ref="A3:R3"/>
    <mergeCell ref="C5:E5"/>
  </mergeCells>
  <pageMargins left="0.70866141732283472" right="0.31496062992125984" top="0.43307086614173229" bottom="0.19" header="0.31496062992125984" footer="0.1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29</vt:i4>
      </vt:variant>
      <vt:variant>
        <vt:lpstr>ช่วงที่มีชื่อ</vt:lpstr>
      </vt:variant>
      <vt:variant>
        <vt:i4>26</vt:i4>
      </vt:variant>
    </vt:vector>
  </HeadingPairs>
  <TitlesOfParts>
    <vt:vector size="55" baseType="lpstr">
      <vt:lpstr>อ1.1</vt:lpstr>
      <vt:lpstr>อ1.2</vt:lpstr>
      <vt:lpstr>อ2.1</vt:lpstr>
      <vt:lpstr>อ2.2</vt:lpstr>
      <vt:lpstr>อ3.1</vt:lpstr>
      <vt:lpstr>อ3.2</vt:lpstr>
      <vt:lpstr>ป1.1</vt:lpstr>
      <vt:lpstr>ป1.2</vt:lpstr>
      <vt:lpstr>ป2.1</vt:lpstr>
      <vt:lpstr>ป2.2</vt:lpstr>
      <vt:lpstr>ป3.1</vt:lpstr>
      <vt:lpstr>ป3.2</vt:lpstr>
      <vt:lpstr>ป4.1</vt:lpstr>
      <vt:lpstr>ป4.2</vt:lpstr>
      <vt:lpstr>ป5.1</vt:lpstr>
      <vt:lpstr>ป5.2</vt:lpstr>
      <vt:lpstr>ป6.1</vt:lpstr>
      <vt:lpstr>ป6.2</vt:lpstr>
      <vt:lpstr>ม1.1</vt:lpstr>
      <vt:lpstr>ม1.2</vt:lpstr>
      <vt:lpstr>สถิติ เวบ</vt:lpstr>
      <vt:lpstr>ม2.1</vt:lpstr>
      <vt:lpstr>ม2.2</vt:lpstr>
      <vt:lpstr>ม3.1</vt:lpstr>
      <vt:lpstr>ม3.2</vt:lpstr>
      <vt:lpstr>สถิติ</vt:lpstr>
      <vt:lpstr>เข้าออก</vt:lpstr>
      <vt:lpstr>Sheet1</vt:lpstr>
      <vt:lpstr>ปก</vt:lpstr>
      <vt:lpstr>ป1.1!Print_Area</vt:lpstr>
      <vt:lpstr>ป1.2!Print_Area</vt:lpstr>
      <vt:lpstr>ป2.1!Print_Area</vt:lpstr>
      <vt:lpstr>ป2.2!Print_Area</vt:lpstr>
      <vt:lpstr>ป3.1!Print_Area</vt:lpstr>
      <vt:lpstr>ป3.2!Print_Area</vt:lpstr>
      <vt:lpstr>ป4.1!Print_Area</vt:lpstr>
      <vt:lpstr>ป4.2!Print_Area</vt:lpstr>
      <vt:lpstr>ป5.1!Print_Area</vt:lpstr>
      <vt:lpstr>ป5.2!Print_Area</vt:lpstr>
      <vt:lpstr>ป6.1!Print_Area</vt:lpstr>
      <vt:lpstr>ป6.2!Print_Area</vt:lpstr>
      <vt:lpstr>ปก!Print_Area</vt:lpstr>
      <vt:lpstr>ม1.1!Print_Area</vt:lpstr>
      <vt:lpstr>ม1.2!Print_Area</vt:lpstr>
      <vt:lpstr>ม2.1!Print_Area</vt:lpstr>
      <vt:lpstr>ม2.2!Print_Area</vt:lpstr>
      <vt:lpstr>ม3.1!Print_Area</vt:lpstr>
      <vt:lpstr>ม3.2!Print_Area</vt:lpstr>
      <vt:lpstr>สถิติ!Print_Area</vt:lpstr>
      <vt:lpstr>'สถิติ เวบ'!Print_Area</vt:lpstr>
      <vt:lpstr>อ1.1!Print_Area</vt:lpstr>
      <vt:lpstr>อ2.1!Print_Area</vt:lpstr>
      <vt:lpstr>อ2.2!Print_Area</vt:lpstr>
      <vt:lpstr>อ3.1!Print_Area</vt:lpstr>
      <vt:lpstr>อ3.2!Print_Area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Pisal fongnew</cp:lastModifiedBy>
  <cp:lastPrinted>2018-05-18T01:46:24Z</cp:lastPrinted>
  <dcterms:created xsi:type="dcterms:W3CDTF">2017-05-06T06:56:02Z</dcterms:created>
  <dcterms:modified xsi:type="dcterms:W3CDTF">2018-05-18T01:46:54Z</dcterms:modified>
</cp:coreProperties>
</file>